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P1" sheetId="1" r:id="rId1"/>
    <sheet name="P2" sheetId="2" r:id="rId2"/>
    <sheet name="P3" sheetId="3" r:id="rId3"/>
    <sheet name="P4" sheetId="4" r:id="rId4"/>
    <sheet name="P5" sheetId="5" r:id="rId5"/>
    <sheet name="P6" sheetId="6" r:id="rId6"/>
    <sheet name="SUM" sheetId="7" r:id="rId7"/>
    <sheet name="PV1" sheetId="8" r:id="rId8"/>
    <sheet name="PV2" sheetId="9" r:id="rId9"/>
    <sheet name="PV3" sheetId="10" r:id="rId10"/>
    <sheet name="PV4" sheetId="11" r:id="rId11"/>
    <sheet name="PV5" sheetId="12" r:id="rId12"/>
    <sheet name="PV6" sheetId="13" r:id="rId13"/>
    <sheet name="SUMV" sheetId="14" r:id="rId14"/>
  </sheets>
  <definedNames/>
  <calcPr fullCalcOnLoad="1"/>
</workbook>
</file>

<file path=xl/sharedStrings.xml><?xml version="1.0" encoding="utf-8"?>
<sst xmlns="http://schemas.openxmlformats.org/spreadsheetml/2006/main" count="547" uniqueCount="218">
  <si>
    <t>Bežné výdavky</t>
  </si>
  <si>
    <t>Kapitálové výdavky</t>
  </si>
  <si>
    <t>Funkčná klasifikácia</t>
  </si>
  <si>
    <t>Ukazovateľ</t>
  </si>
  <si>
    <t>610</t>
  </si>
  <si>
    <t>711</t>
  </si>
  <si>
    <t>620</t>
  </si>
  <si>
    <t>630</t>
  </si>
  <si>
    <t>640</t>
  </si>
  <si>
    <t>650</t>
  </si>
  <si>
    <t>712</t>
  </si>
  <si>
    <t>713</t>
  </si>
  <si>
    <t>714</t>
  </si>
  <si>
    <t>716</t>
  </si>
  <si>
    <t>717</t>
  </si>
  <si>
    <t>718</t>
  </si>
  <si>
    <t>719</t>
  </si>
  <si>
    <t>720</t>
  </si>
  <si>
    <t>PROGRAM 1: SPRÁVA OBCE</t>
  </si>
  <si>
    <t>ROZPOČET 2012</t>
  </si>
  <si>
    <t>Rozpočet 2012
(v EUR)</t>
  </si>
  <si>
    <t>ROZPOČET 2012
(v EUR)</t>
  </si>
  <si>
    <t>Správa obce</t>
  </si>
  <si>
    <t>Správa úradu</t>
  </si>
  <si>
    <t>01.1.1.6</t>
  </si>
  <si>
    <t>Obce</t>
  </si>
  <si>
    <t>632003  Poštové a telekomunikačné služby</t>
  </si>
  <si>
    <t>632004 Komunikačná infraštruktúra</t>
  </si>
  <si>
    <t>633006 Všeobecný materiál</t>
  </si>
  <si>
    <t>633009 Knihy, časopisy , noviny</t>
  </si>
  <si>
    <t>633011 Pitná voda</t>
  </si>
  <si>
    <t>634001 Palivo, mazivá a oleje</t>
  </si>
  <si>
    <t>634002 Servis a údržba</t>
  </si>
  <si>
    <t>634003 Poistenie</t>
  </si>
  <si>
    <t>634005 Karty, známky, poplatky</t>
  </si>
  <si>
    <t>635004 Údržba strojov</t>
  </si>
  <si>
    <t>637004 Všeobecné služby</t>
  </si>
  <si>
    <t>637015 Poistenie majetku</t>
  </si>
  <si>
    <t>637005 Špeciálne služby</t>
  </si>
  <si>
    <t>637003 Propagácia reklama, inzercia</t>
  </si>
  <si>
    <t>637023 Kolkové známky</t>
  </si>
  <si>
    <t>01.1.2</t>
  </si>
  <si>
    <t>Finančná a rozpočtová oblasť</t>
  </si>
  <si>
    <t>637005 Výdavky na audítorské služby</t>
  </si>
  <si>
    <t>637012 Poplatky bankám</t>
  </si>
  <si>
    <t>637035 Dane a poplatky</t>
  </si>
  <si>
    <t>08.4.0</t>
  </si>
  <si>
    <t xml:space="preserve">Náboženské a iné spoločenské služby </t>
  </si>
  <si>
    <t>Na členské príspevky</t>
  </si>
  <si>
    <t>Správa majetku</t>
  </si>
  <si>
    <t>632001 Energia</t>
  </si>
  <si>
    <t>632002 Vodné</t>
  </si>
  <si>
    <t>635006 Údržba budov</t>
  </si>
  <si>
    <t>636001 Nájomné za pozemok</t>
  </si>
  <si>
    <t>06.1.0</t>
  </si>
  <si>
    <t>Rozvoj bývania</t>
  </si>
  <si>
    <t>635006 Rutinná a štandardná údržba</t>
  </si>
  <si>
    <t>06.2.0</t>
  </si>
  <si>
    <t>Rozvoj obcí</t>
  </si>
  <si>
    <t>637015 Poistné</t>
  </si>
  <si>
    <t>07.6.0</t>
  </si>
  <si>
    <t>Zdravotníctvo inde neklasifikované</t>
  </si>
  <si>
    <t>632001 Energie</t>
  </si>
  <si>
    <t>08.2.0</t>
  </si>
  <si>
    <t>Kultúrne služby</t>
  </si>
  <si>
    <t>08.3.0</t>
  </si>
  <si>
    <t>Vysielacie a vydavateľské služby</t>
  </si>
  <si>
    <t>635004  Rut. a štand. údr. prev.strojov</t>
  </si>
  <si>
    <t>Požiarna ochrana</t>
  </si>
  <si>
    <t>03.2.0</t>
  </si>
  <si>
    <t>Ochrana pred požiarmi</t>
  </si>
  <si>
    <t>634001 Palivo, mazivá, oleje</t>
  </si>
  <si>
    <t>634004 Prepravné</t>
  </si>
  <si>
    <t>633004 Prev.stroje a zariadenia</t>
  </si>
  <si>
    <t>Životné prostredie a zeleň</t>
  </si>
  <si>
    <t>05.1.0</t>
  </si>
  <si>
    <t>Nakladanie s odpadmi</t>
  </si>
  <si>
    <t>633004 Prev. stroje, náradia</t>
  </si>
  <si>
    <t>Služby</t>
  </si>
  <si>
    <t>06.4.0</t>
  </si>
  <si>
    <t>Verejné osvetlenie</t>
  </si>
  <si>
    <t>635006 Rut. a štand. údržba budov</t>
  </si>
  <si>
    <t>Miestne komunikácie</t>
  </si>
  <si>
    <t>04.5.1</t>
  </si>
  <si>
    <t>Cestná doprava</t>
  </si>
  <si>
    <t>635006 Rut. a štand údržba ciest</t>
  </si>
  <si>
    <t>717001 Realizácia nových stavieb</t>
  </si>
  <si>
    <t>PROGRAM 2: ĽUDSKÉ ZDROJE</t>
  </si>
  <si>
    <t>Ľudské zdroje</t>
  </si>
  <si>
    <t>Mzdy a odvody</t>
  </si>
  <si>
    <t>611 Tarifný plat</t>
  </si>
  <si>
    <t>612001 Príplatky</t>
  </si>
  <si>
    <t>614 Odmeny</t>
  </si>
  <si>
    <t>621 Poistné do VšZP</t>
  </si>
  <si>
    <t>623 Poistné do ostatných ZP</t>
  </si>
  <si>
    <t>625001 Na nemocenské poistenie</t>
  </si>
  <si>
    <t>625002 Na starobné poistenie</t>
  </si>
  <si>
    <t>625003 Na úrazové poistenie</t>
  </si>
  <si>
    <t>625004 Na invalidné poistenie</t>
  </si>
  <si>
    <t>625005 Na poistenie v nezamestnanosti</t>
  </si>
  <si>
    <t>625007 Na poistenie do rezervného fondu</t>
  </si>
  <si>
    <t>627 Príspevky do DDP</t>
  </si>
  <si>
    <t>637026 Poslanecké odmeny</t>
  </si>
  <si>
    <t>637027 Odmeny zamestnancom mimo PP</t>
  </si>
  <si>
    <t>612 Príplatky</t>
  </si>
  <si>
    <t>Ostatné výdavky na ľudské zdroje</t>
  </si>
  <si>
    <t>631001 Cestovné</t>
  </si>
  <si>
    <t>633016 Reprezentačné</t>
  </si>
  <si>
    <t>637001 Školenia</t>
  </si>
  <si>
    <t>637014 Stravovanie</t>
  </si>
  <si>
    <t>637016 Prídel do SF</t>
  </si>
  <si>
    <t>PROGRAM 3: STRATEGICKÝ ROZVOJ A INFORMAČNÝ SYSTEM OBCE</t>
  </si>
  <si>
    <t>Strategický rozvoj a informačný system obce</t>
  </si>
  <si>
    <t>Projektový manažment</t>
  </si>
  <si>
    <t>Public Relation - verejné vzťahy</t>
  </si>
  <si>
    <t>04.4.3</t>
  </si>
  <si>
    <t>Výstavba</t>
  </si>
  <si>
    <t>641006 Príspevok na spoločný stavebný úrad</t>
  </si>
  <si>
    <t>637002 Kultúrne a športové podujatia</t>
  </si>
  <si>
    <t>624007 Transfer  pre cirkev</t>
  </si>
  <si>
    <t>642001 Transfer pre obč.združenia</t>
  </si>
  <si>
    <t>Obecný informačný system</t>
  </si>
  <si>
    <t>633013 Softver</t>
  </si>
  <si>
    <t>635002 Údržba výpočtovej techniky</t>
  </si>
  <si>
    <t>PROGRAM 4: KULTÚRA, ŠPORT, SOCIÁLNA STAROSTLIVOSŤ</t>
  </si>
  <si>
    <t>Kultúra, šport, sociálna starostlivosť</t>
  </si>
  <si>
    <t>Kultúra obce</t>
  </si>
  <si>
    <t>08.2.0.9</t>
  </si>
  <si>
    <t>Ostatné kultúrne služby vrátane kultúrnych domov</t>
  </si>
  <si>
    <t>Obecná knižnica</t>
  </si>
  <si>
    <t>08.2.0.5</t>
  </si>
  <si>
    <t>Knižnice</t>
  </si>
  <si>
    <t>633009 Knihy</t>
  </si>
  <si>
    <t>Šport</t>
  </si>
  <si>
    <t>08.1.0</t>
  </si>
  <si>
    <t>Rekreačné a športové služby</t>
  </si>
  <si>
    <t>642001 Príspevok pre TJ</t>
  </si>
  <si>
    <t>Sociálna starostlivosť</t>
  </si>
  <si>
    <t>637002</t>
  </si>
  <si>
    <t>10.1.2.3</t>
  </si>
  <si>
    <t>Ďalšie sociálne služby</t>
  </si>
  <si>
    <t>611</t>
  </si>
  <si>
    <t>621</t>
  </si>
  <si>
    <t>625001</t>
  </si>
  <si>
    <t>625002</t>
  </si>
  <si>
    <t>625003</t>
  </si>
  <si>
    <t>625004</t>
  </si>
  <si>
    <t>625005</t>
  </si>
  <si>
    <t>625007</t>
  </si>
  <si>
    <t>637016</t>
  </si>
  <si>
    <t>10.4.0</t>
  </si>
  <si>
    <t>Rodina a deti</t>
  </si>
  <si>
    <t>642014</t>
  </si>
  <si>
    <t>PROGRAM 5: ŠKOLSTVO</t>
  </si>
  <si>
    <t>Školstvo</t>
  </si>
  <si>
    <t>Materská škola</t>
  </si>
  <si>
    <t>09.1.1</t>
  </si>
  <si>
    <t xml:space="preserve">Predškolská výchova </t>
  </si>
  <si>
    <t>625002 Starobné poistenie</t>
  </si>
  <si>
    <t>627 Príspevok do DDP</t>
  </si>
  <si>
    <t>633004 Prevádzkové stroje a zariadenia</t>
  </si>
  <si>
    <t>633009 Učebné a kompenzačné pomôcky</t>
  </si>
  <si>
    <t>637006 Náhrady</t>
  </si>
  <si>
    <t>637015 Poistné do SF</t>
  </si>
  <si>
    <t>Školský klub detí</t>
  </si>
  <si>
    <t>09.5.0.1</t>
  </si>
  <si>
    <t>Zariadenia záujmového vzdelávania</t>
  </si>
  <si>
    <t>633006 Všeobecné služby</t>
  </si>
  <si>
    <t>Transfer pre ZŠ - mzdy ŠKD</t>
  </si>
  <si>
    <t>Tranšfer pre ZŠ - odvody ŠKD</t>
  </si>
  <si>
    <t>Transfer pre ZŠ - elektrina</t>
  </si>
  <si>
    <t>Školská jedáleň</t>
  </si>
  <si>
    <t>09.6.0.1</t>
  </si>
  <si>
    <t>Školské stravovanie v predškolských zariadeniach a základných školách</t>
  </si>
  <si>
    <t>621  Poistné do VšZP</t>
  </si>
  <si>
    <t>633010 Pracovný odev</t>
  </si>
  <si>
    <t>635004 Rut. a štand údržba prev.strojov</t>
  </si>
  <si>
    <t>635006 Rut.a štand údržba budov</t>
  </si>
  <si>
    <t>637016 Prídel do soc.fondu</t>
  </si>
  <si>
    <t>PROGRAM 6: DLHOVÁ SLUŽBA</t>
  </si>
  <si>
    <t>Dlhová služba</t>
  </si>
  <si>
    <t>Záväzky</t>
  </si>
  <si>
    <t>01.7.0</t>
  </si>
  <si>
    <t>Transakcie verejného dlhu</t>
  </si>
  <si>
    <t>821007 Splácanie úverov</t>
  </si>
  <si>
    <t>Úroky</t>
  </si>
  <si>
    <t>651002 Splácanie úrokov z úveru</t>
  </si>
  <si>
    <t>Rozpočet - sumarizácia</t>
  </si>
  <si>
    <t>Rozpočet rok 2012</t>
  </si>
  <si>
    <t>Index 12/11</t>
  </si>
  <si>
    <t>Bežné príjmy spolu</t>
  </si>
  <si>
    <t>Kapitálové príjmy spolu</t>
  </si>
  <si>
    <t>Finančné operácie spolu</t>
  </si>
  <si>
    <t>SPOLU</t>
  </si>
  <si>
    <t>Finančné operácie</t>
  </si>
  <si>
    <t>1</t>
  </si>
  <si>
    <t>Príjmy spolu:</t>
  </si>
  <si>
    <t>Výdavky spolu:</t>
  </si>
  <si>
    <t>Program 1: Správa obce</t>
  </si>
  <si>
    <t>Program 2: Ľudské zdroje</t>
  </si>
  <si>
    <t>Program 3: Strategický rozvoj a informačný system obce</t>
  </si>
  <si>
    <t>Program 4: Kultúra, šport, sociálna starostlivosť</t>
  </si>
  <si>
    <t>Program 5: Školstvo</t>
  </si>
  <si>
    <t>Program 6: Dlhová služba</t>
  </si>
  <si>
    <t>Výsledok hospodárenia:</t>
  </si>
  <si>
    <t>Rozpočet 2012</t>
  </si>
  <si>
    <t>Rozpočet 2013</t>
  </si>
  <si>
    <t>Rozpočet 2014</t>
  </si>
  <si>
    <t>SPRÁVA OBCE</t>
  </si>
  <si>
    <t>ĽUDSKÉ ZDROJE</t>
  </si>
  <si>
    <t>STRATEGICKÝ ROZVOJ A INFORMAČNÝ SYSTEM OBCE</t>
  </si>
  <si>
    <t>KULTÚRA, ŠPORT, SOCIÁLNA STAROSTLIVOSŤ</t>
  </si>
  <si>
    <t>ŠKOLSTVO</t>
  </si>
  <si>
    <t>DLHOVÁ SLUŽBA</t>
  </si>
  <si>
    <t>Rozpočet rok 2013</t>
  </si>
  <si>
    <t>Rozpočet rok 2014</t>
  </si>
  <si>
    <t>2</t>
  </si>
  <si>
    <t xml:space="preserve">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</si>
</sst>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43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0" fillId="0" borderId="10" xfId="0" applyBorder="1" applyAlignment="1">
      <alignment/>
    </xf>
    <xf numFmtId="0" fontId="2" fillId="34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ont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2" fillId="35" borderId="13" xfId="0" applyFont="1" applyFill="1" applyBorder="1" applyAlignment="1">
      <alignment/>
    </xf>
    <xf numFmtId="0" fontId="2" fillId="35" borderId="15" xfId="0" applyFont="1" applyFill="1" applyBorder="1" applyAlignment="1">
      <alignment/>
    </xf>
    <xf numFmtId="0" fontId="2" fillId="35" borderId="14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wrapText="1"/>
    </xf>
    <xf numFmtId="0" fontId="3" fillId="0" borderId="13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8" xfId="0" applyBorder="1" applyAlignment="1">
      <alignment/>
    </xf>
    <xf numFmtId="0" fontId="6" fillId="36" borderId="19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5" fillId="37" borderId="19" xfId="0" applyFont="1" applyFill="1" applyBorder="1" applyAlignment="1">
      <alignment horizontal="center"/>
    </xf>
    <xf numFmtId="0" fontId="2" fillId="37" borderId="20" xfId="0" applyFont="1" applyFill="1" applyBorder="1" applyAlignment="1">
      <alignment/>
    </xf>
    <xf numFmtId="0" fontId="2" fillId="37" borderId="21" xfId="0" applyFont="1" applyFill="1" applyBorder="1" applyAlignment="1">
      <alignment horizontal="right"/>
    </xf>
    <xf numFmtId="0" fontId="2" fillId="37" borderId="22" xfId="0" applyFont="1" applyFill="1" applyBorder="1" applyAlignment="1">
      <alignment horizontal="right"/>
    </xf>
    <xf numFmtId="0" fontId="5" fillId="37" borderId="23" xfId="0" applyFont="1" applyFill="1" applyBorder="1" applyAlignment="1">
      <alignment horizontal="center"/>
    </xf>
    <xf numFmtId="0" fontId="2" fillId="37" borderId="24" xfId="0" applyFont="1" applyFill="1" applyBorder="1" applyAlignment="1">
      <alignment/>
    </xf>
    <xf numFmtId="0" fontId="2" fillId="37" borderId="25" xfId="0" applyFont="1" applyFill="1" applyBorder="1" applyAlignment="1">
      <alignment horizontal="right"/>
    </xf>
    <xf numFmtId="0" fontId="2" fillId="37" borderId="24" xfId="0" applyFont="1" applyFill="1" applyBorder="1" applyAlignment="1">
      <alignment horizontal="right"/>
    </xf>
    <xf numFmtId="0" fontId="2" fillId="37" borderId="26" xfId="0" applyFont="1" applyFill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8" fillId="0" borderId="24" xfId="0" applyFont="1" applyBorder="1" applyAlignment="1">
      <alignment/>
    </xf>
    <xf numFmtId="0" fontId="2" fillId="0" borderId="25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24" xfId="0" applyBorder="1" applyAlignment="1">
      <alignment horizontal="right"/>
    </xf>
    <xf numFmtId="0" fontId="5" fillId="37" borderId="27" xfId="0" applyFont="1" applyFill="1" applyBorder="1" applyAlignment="1">
      <alignment horizontal="center"/>
    </xf>
    <xf numFmtId="0" fontId="2" fillId="37" borderId="28" xfId="0" applyFont="1" applyFill="1" applyBorder="1" applyAlignment="1">
      <alignment/>
    </xf>
    <xf numFmtId="0" fontId="2" fillId="37" borderId="29" xfId="0" applyFont="1" applyFill="1" applyBorder="1" applyAlignment="1">
      <alignment horizontal="right"/>
    </xf>
    <xf numFmtId="0" fontId="2" fillId="37" borderId="30" xfId="0" applyFont="1" applyFill="1" applyBorder="1" applyAlignment="1">
      <alignment horizontal="right"/>
    </xf>
    <xf numFmtId="0" fontId="6" fillId="37" borderId="31" xfId="0" applyFont="1" applyFill="1" applyBorder="1" applyAlignment="1">
      <alignment horizontal="center" vertical="center"/>
    </xf>
    <xf numFmtId="0" fontId="6" fillId="37" borderId="27" xfId="0" applyFont="1" applyFill="1" applyBorder="1" applyAlignment="1">
      <alignment horizontal="center" vertical="center"/>
    </xf>
    <xf numFmtId="0" fontId="6" fillId="37" borderId="29" xfId="0" applyFont="1" applyFill="1" applyBorder="1" applyAlignment="1">
      <alignment horizontal="center" vertical="center"/>
    </xf>
    <xf numFmtId="0" fontId="6" fillId="37" borderId="0" xfId="0" applyFont="1" applyFill="1" applyBorder="1" applyAlignment="1">
      <alignment horizontal="center" vertical="center"/>
    </xf>
    <xf numFmtId="0" fontId="2" fillId="37" borderId="25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2" fillId="38" borderId="25" xfId="0" applyFont="1" applyFill="1" applyBorder="1" applyAlignment="1">
      <alignment horizontal="center"/>
    </xf>
    <xf numFmtId="0" fontId="2" fillId="38" borderId="32" xfId="0" applyFont="1" applyFill="1" applyBorder="1" applyAlignment="1">
      <alignment/>
    </xf>
    <xf numFmtId="0" fontId="2" fillId="38" borderId="24" xfId="0" applyFont="1" applyFill="1" applyBorder="1" applyAlignment="1">
      <alignment/>
    </xf>
    <xf numFmtId="0" fontId="2" fillId="38" borderId="26" xfId="0" applyFont="1" applyFill="1" applyBorder="1" applyAlignment="1">
      <alignment/>
    </xf>
    <xf numFmtId="0" fontId="2" fillId="37" borderId="32" xfId="0" applyFont="1" applyFill="1" applyBorder="1" applyAlignment="1">
      <alignment/>
    </xf>
    <xf numFmtId="0" fontId="2" fillId="37" borderId="26" xfId="0" applyFont="1" applyFill="1" applyBorder="1" applyAlignment="1">
      <alignment/>
    </xf>
    <xf numFmtId="0" fontId="2" fillId="37" borderId="33" xfId="0" applyFont="1" applyFill="1" applyBorder="1" applyAlignment="1">
      <alignment horizontal="right"/>
    </xf>
    <xf numFmtId="0" fontId="2" fillId="37" borderId="34" xfId="0" applyFont="1" applyFill="1" applyBorder="1" applyAlignment="1">
      <alignment horizontal="right"/>
    </xf>
    <xf numFmtId="0" fontId="2" fillId="37" borderId="35" xfId="0" applyFont="1" applyFill="1" applyBorder="1" applyAlignment="1">
      <alignment horizontal="right"/>
    </xf>
    <xf numFmtId="0" fontId="8" fillId="0" borderId="23" xfId="0" applyFont="1" applyBorder="1" applyAlignment="1">
      <alignment/>
    </xf>
    <xf numFmtId="0" fontId="2" fillId="0" borderId="26" xfId="0" applyFont="1" applyBorder="1" applyAlignment="1">
      <alignment horizontal="right"/>
    </xf>
    <xf numFmtId="0" fontId="2" fillId="37" borderId="27" xfId="0" applyFont="1" applyFill="1" applyBorder="1" applyAlignment="1">
      <alignment/>
    </xf>
    <xf numFmtId="0" fontId="2" fillId="34" borderId="36" xfId="0" applyFont="1" applyFill="1" applyBorder="1" applyAlignment="1">
      <alignment horizontal="center" vertical="center"/>
    </xf>
    <xf numFmtId="0" fontId="0" fillId="34" borderId="37" xfId="0" applyFont="1" applyFill="1" applyBorder="1" applyAlignment="1">
      <alignment/>
    </xf>
    <xf numFmtId="0" fontId="1" fillId="34" borderId="38" xfId="0" applyFont="1" applyFill="1" applyBorder="1" applyAlignment="1">
      <alignment horizontal="center" vertical="center" wrapText="1"/>
    </xf>
    <xf numFmtId="0" fontId="3" fillId="39" borderId="39" xfId="0" applyFont="1" applyFill="1" applyBorder="1" applyAlignment="1">
      <alignment horizontal="center" vertical="center" wrapText="1"/>
    </xf>
    <xf numFmtId="0" fontId="1" fillId="34" borderId="40" xfId="0" applyFont="1" applyFill="1" applyBorder="1" applyAlignment="1">
      <alignment horizontal="center" vertical="center" wrapText="1"/>
    </xf>
    <xf numFmtId="0" fontId="4" fillId="39" borderId="39" xfId="0" applyFont="1" applyFill="1" applyBorder="1" applyAlignment="1">
      <alignment horizontal="center" vertical="center" wrapText="1"/>
    </xf>
    <xf numFmtId="0" fontId="0" fillId="34" borderId="37" xfId="0" applyFont="1" applyFill="1" applyBorder="1" applyAlignment="1">
      <alignment horizontal="center" vertical="center"/>
    </xf>
    <xf numFmtId="0" fontId="5" fillId="34" borderId="41" xfId="0" applyFont="1" applyFill="1" applyBorder="1" applyAlignment="1">
      <alignment horizontal="center" vertical="center" wrapText="1"/>
    </xf>
    <xf numFmtId="0" fontId="5" fillId="34" borderId="42" xfId="0" applyFont="1" applyFill="1" applyBorder="1" applyAlignment="1">
      <alignment horizontal="center" vertical="center"/>
    </xf>
    <xf numFmtId="0" fontId="0" fillId="34" borderId="43" xfId="0" applyFont="1" applyFill="1" applyBorder="1" applyAlignment="1">
      <alignment horizontal="center" vertical="center"/>
    </xf>
    <xf numFmtId="0" fontId="5" fillId="34" borderId="44" xfId="0" applyFont="1" applyFill="1" applyBorder="1" applyAlignment="1">
      <alignment horizontal="center" vertical="center"/>
    </xf>
    <xf numFmtId="0" fontId="5" fillId="34" borderId="45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wrapText="1"/>
    </xf>
    <xf numFmtId="0" fontId="2" fillId="34" borderId="46" xfId="0" applyFont="1" applyFill="1" applyBorder="1" applyAlignment="1">
      <alignment wrapText="1"/>
    </xf>
    <xf numFmtId="0" fontId="6" fillId="35" borderId="17" xfId="0" applyFont="1" applyFill="1" applyBorder="1" applyAlignment="1">
      <alignment wrapText="1"/>
    </xf>
    <xf numFmtId="0" fontId="7" fillId="36" borderId="47" xfId="0" applyFont="1" applyFill="1" applyBorder="1" applyAlignment="1">
      <alignment horizontal="left" vertical="top"/>
    </xf>
    <xf numFmtId="0" fontId="7" fillId="36" borderId="19" xfId="0" applyFont="1" applyFill="1" applyBorder="1" applyAlignment="1">
      <alignment horizontal="left" vertical="top"/>
    </xf>
    <xf numFmtId="0" fontId="4" fillId="36" borderId="47" xfId="0" applyFont="1" applyFill="1" applyBorder="1" applyAlignment="1">
      <alignment horizontal="center" vertical="center"/>
    </xf>
    <xf numFmtId="0" fontId="4" fillId="37" borderId="47" xfId="0" applyFont="1" applyFill="1" applyBorder="1" applyAlignment="1">
      <alignment horizontal="center" vertical="center"/>
    </xf>
    <xf numFmtId="0" fontId="4" fillId="37" borderId="19" xfId="0" applyFont="1" applyFill="1" applyBorder="1" applyAlignment="1">
      <alignment horizontal="center" vertical="center"/>
    </xf>
    <xf numFmtId="0" fontId="6" fillId="37" borderId="27" xfId="0" applyFont="1" applyFill="1" applyBorder="1" applyAlignment="1">
      <alignment horizontal="center" vertical="center" wrapText="1"/>
    </xf>
    <xf numFmtId="0" fontId="6" fillId="37" borderId="19" xfId="0" applyFont="1" applyFill="1" applyBorder="1" applyAlignment="1">
      <alignment horizontal="center" vertical="center" wrapText="1"/>
    </xf>
    <xf numFmtId="0" fontId="6" fillId="37" borderId="28" xfId="0" applyFont="1" applyFill="1" applyBorder="1" applyAlignment="1">
      <alignment horizontal="center" vertical="center" wrapText="1"/>
    </xf>
    <xf numFmtId="0" fontId="6" fillId="37" borderId="20" xfId="0" applyFont="1" applyFill="1" applyBorder="1" applyAlignment="1">
      <alignment horizontal="center" vertical="center" wrapText="1"/>
    </xf>
    <xf numFmtId="0" fontId="6" fillId="37" borderId="30" xfId="0" applyFont="1" applyFill="1" applyBorder="1" applyAlignment="1">
      <alignment horizontal="center" vertical="center" wrapText="1"/>
    </xf>
    <xf numFmtId="0" fontId="6" fillId="37" borderId="22" xfId="0" applyFont="1" applyFill="1" applyBorder="1" applyAlignment="1">
      <alignment horizontal="center" vertical="center" wrapText="1"/>
    </xf>
    <xf numFmtId="0" fontId="2" fillId="37" borderId="25" xfId="0" applyFont="1" applyFill="1" applyBorder="1" applyAlignment="1">
      <alignment wrapText="1"/>
    </xf>
    <xf numFmtId="0" fontId="2" fillId="37" borderId="24" xfId="0" applyFont="1" applyFill="1" applyBorder="1" applyAlignment="1">
      <alignment wrapText="1"/>
    </xf>
    <xf numFmtId="0" fontId="2" fillId="38" borderId="25" xfId="0" applyFont="1" applyFill="1" applyBorder="1" applyAlignment="1">
      <alignment wrapText="1"/>
    </xf>
    <xf numFmtId="0" fontId="2" fillId="38" borderId="24" xfId="0" applyFont="1" applyFill="1" applyBorder="1" applyAlignment="1">
      <alignment wrapText="1"/>
    </xf>
    <xf numFmtId="0" fontId="7" fillId="36" borderId="47" xfId="0" applyFont="1" applyFill="1" applyBorder="1" applyAlignment="1">
      <alignment horizontal="left" vertical="center"/>
    </xf>
    <xf numFmtId="0" fontId="7" fillId="36" borderId="19" xfId="0" applyFont="1" applyFill="1" applyBorder="1" applyAlignment="1">
      <alignment horizontal="left" vertical="center"/>
    </xf>
    <xf numFmtId="0" fontId="4" fillId="36" borderId="47" xfId="0" applyFont="1" applyFill="1" applyBorder="1" applyAlignment="1">
      <alignment horizontal="center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4"/>
  <sheetViews>
    <sheetView tabSelected="1"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8" width="9.140625" style="0" customWidth="1"/>
    <col min="9" max="10" width="7.7109375" style="0" customWidth="1"/>
    <col min="11" max="11" width="9.140625" style="0" customWidth="1"/>
    <col min="12" max="12" width="9.7109375" style="0" customWidth="1"/>
    <col min="13" max="13" width="0.85546875" style="0" customWidth="1"/>
    <col min="14" max="22" width="9.140625" style="0" customWidth="1"/>
    <col min="23" max="23" width="9.7109375" style="0" customWidth="1"/>
    <col min="24" max="24" width="0.71875" style="0" customWidth="1"/>
    <col min="25" max="25" width="10.140625" style="0" customWidth="1"/>
    <col min="26" max="26" width="9.28125" style="0" customWidth="1"/>
  </cols>
  <sheetData>
    <row r="1" ht="12.75" collapsed="1">
      <c r="A1" t="s">
        <v>217</v>
      </c>
    </row>
    <row r="2" ht="15.75">
      <c r="B2" s="1" t="s">
        <v>18</v>
      </c>
    </row>
    <row r="4" spans="2:25" ht="18.75" customHeight="1">
      <c r="B4" s="69" t="s">
        <v>19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</row>
    <row r="5" spans="2:25" ht="12.75">
      <c r="B5" s="70"/>
      <c r="C5" s="70"/>
      <c r="D5" s="70"/>
      <c r="E5" s="70"/>
      <c r="F5" s="70"/>
      <c r="G5" s="71" t="s">
        <v>0</v>
      </c>
      <c r="H5" s="71"/>
      <c r="I5" s="71"/>
      <c r="J5" s="71"/>
      <c r="K5" s="71"/>
      <c r="L5" s="72" t="s">
        <v>20</v>
      </c>
      <c r="M5" s="3"/>
      <c r="N5" s="73" t="s">
        <v>1</v>
      </c>
      <c r="O5" s="73"/>
      <c r="P5" s="73"/>
      <c r="Q5" s="73"/>
      <c r="R5" s="73"/>
      <c r="S5" s="73"/>
      <c r="T5" s="73"/>
      <c r="U5" s="73"/>
      <c r="V5" s="73"/>
      <c r="W5" s="72" t="s">
        <v>20</v>
      </c>
      <c r="X5" s="4"/>
      <c r="Y5" s="74" t="s">
        <v>21</v>
      </c>
    </row>
    <row r="6" spans="2:25" ht="12.75">
      <c r="B6" s="75"/>
      <c r="C6" s="76"/>
      <c r="D6" s="76" t="s">
        <v>2</v>
      </c>
      <c r="E6" s="78"/>
      <c r="F6" s="79" t="s">
        <v>3</v>
      </c>
      <c r="G6" s="71"/>
      <c r="H6" s="71"/>
      <c r="I6" s="71"/>
      <c r="J6" s="71"/>
      <c r="K6" s="71"/>
      <c r="L6" s="72"/>
      <c r="M6" s="3"/>
      <c r="N6" s="73"/>
      <c r="O6" s="73"/>
      <c r="P6" s="73"/>
      <c r="Q6" s="73"/>
      <c r="R6" s="73"/>
      <c r="S6" s="73"/>
      <c r="T6" s="73"/>
      <c r="U6" s="73"/>
      <c r="V6" s="73"/>
      <c r="W6" s="72"/>
      <c r="X6" s="4"/>
      <c r="Y6" s="74"/>
    </row>
    <row r="7" spans="2:25" ht="12.75">
      <c r="B7" s="75"/>
      <c r="C7" s="76"/>
      <c r="D7" s="76"/>
      <c r="E7" s="78"/>
      <c r="F7" s="79"/>
      <c r="G7" s="80" t="s">
        <v>4</v>
      </c>
      <c r="H7" s="80" t="s">
        <v>6</v>
      </c>
      <c r="I7" s="80" t="s">
        <v>7</v>
      </c>
      <c r="J7" s="80" t="s">
        <v>8</v>
      </c>
      <c r="K7" s="80" t="s">
        <v>9</v>
      </c>
      <c r="L7" s="72"/>
      <c r="M7" s="3"/>
      <c r="N7" s="77" t="s">
        <v>5</v>
      </c>
      <c r="O7" s="77" t="s">
        <v>10</v>
      </c>
      <c r="P7" s="77" t="s">
        <v>11</v>
      </c>
      <c r="Q7" s="77" t="s">
        <v>12</v>
      </c>
      <c r="R7" s="77" t="s">
        <v>13</v>
      </c>
      <c r="S7" s="77" t="s">
        <v>14</v>
      </c>
      <c r="T7" s="77" t="s">
        <v>15</v>
      </c>
      <c r="U7" s="77" t="s">
        <v>16</v>
      </c>
      <c r="V7" s="77" t="s">
        <v>17</v>
      </c>
      <c r="W7" s="72"/>
      <c r="X7" s="4"/>
      <c r="Y7" s="74"/>
    </row>
    <row r="8" spans="2:25" ht="12.75">
      <c r="B8" s="75"/>
      <c r="C8" s="76"/>
      <c r="D8" s="76"/>
      <c r="E8" s="78"/>
      <c r="F8" s="79"/>
      <c r="G8" s="80"/>
      <c r="H8" s="80"/>
      <c r="I8" s="80"/>
      <c r="J8" s="80"/>
      <c r="K8" s="80"/>
      <c r="L8" s="72"/>
      <c r="M8" s="3"/>
      <c r="N8" s="77"/>
      <c r="O8" s="77"/>
      <c r="P8" s="77"/>
      <c r="Q8" s="77"/>
      <c r="R8" s="77"/>
      <c r="S8" s="77"/>
      <c r="T8" s="77"/>
      <c r="U8" s="77"/>
      <c r="V8" s="77"/>
      <c r="W8" s="72"/>
      <c r="X8" s="5"/>
      <c r="Y8" s="74"/>
    </row>
    <row r="9" spans="2:25" ht="12.75">
      <c r="B9" s="6">
        <v>1</v>
      </c>
      <c r="C9" s="7">
        <v>1</v>
      </c>
      <c r="D9" s="81" t="s">
        <v>22</v>
      </c>
      <c r="E9" s="81"/>
      <c r="F9" s="81"/>
      <c r="G9" s="8"/>
      <c r="H9" s="8"/>
      <c r="I9" s="8">
        <v>78740</v>
      </c>
      <c r="J9" s="8">
        <v>400</v>
      </c>
      <c r="K9" s="8"/>
      <c r="L9" s="9">
        <f aca="true" t="shared" si="0" ref="L9:L40">SUM(G9:K9)</f>
        <v>79140</v>
      </c>
      <c r="M9" s="10"/>
      <c r="N9" s="8"/>
      <c r="O9" s="8"/>
      <c r="P9" s="8"/>
      <c r="Q9" s="8"/>
      <c r="R9" s="8"/>
      <c r="S9" s="8"/>
      <c r="T9" s="8"/>
      <c r="U9" s="8"/>
      <c r="V9" s="8"/>
      <c r="W9" s="9">
        <f aca="true" t="shared" si="1" ref="W9:W40">SUM(N9:V9)</f>
        <v>0</v>
      </c>
      <c r="X9" s="2"/>
      <c r="Y9" s="9">
        <f aca="true" t="shared" si="2" ref="Y9:Y40">L9+W9</f>
        <v>79140</v>
      </c>
    </row>
    <row r="10" spans="2:25" ht="12.75">
      <c r="B10" s="6">
        <v>2</v>
      </c>
      <c r="C10" s="11">
        <v>1</v>
      </c>
      <c r="D10" s="82" t="s">
        <v>23</v>
      </c>
      <c r="E10" s="82"/>
      <c r="F10" s="82"/>
      <c r="G10" s="12"/>
      <c r="H10" s="12"/>
      <c r="I10" s="12">
        <v>15701</v>
      </c>
      <c r="J10" s="12">
        <v>400</v>
      </c>
      <c r="K10" s="12"/>
      <c r="L10" s="13">
        <f t="shared" si="0"/>
        <v>16101</v>
      </c>
      <c r="M10" s="10"/>
      <c r="N10" s="12"/>
      <c r="O10" s="12"/>
      <c r="P10" s="12"/>
      <c r="Q10" s="12"/>
      <c r="R10" s="12"/>
      <c r="S10" s="12"/>
      <c r="T10" s="12"/>
      <c r="U10" s="12"/>
      <c r="V10" s="12"/>
      <c r="W10" s="13">
        <f t="shared" si="1"/>
        <v>0</v>
      </c>
      <c r="Y10" s="13">
        <f t="shared" si="2"/>
        <v>16101</v>
      </c>
    </row>
    <row r="11" spans="2:25" ht="12.75">
      <c r="B11" s="6">
        <v>3</v>
      </c>
      <c r="C11" s="15"/>
      <c r="D11" s="16" t="s">
        <v>24</v>
      </c>
      <c r="E11" s="83" t="s">
        <v>25</v>
      </c>
      <c r="F11" s="83"/>
      <c r="G11" s="17"/>
      <c r="H11" s="17"/>
      <c r="I11" s="17">
        <v>14211</v>
      </c>
      <c r="J11" s="17"/>
      <c r="K11" s="17"/>
      <c r="L11" s="18">
        <f t="shared" si="0"/>
        <v>14211</v>
      </c>
      <c r="M11" s="10"/>
      <c r="N11" s="17"/>
      <c r="O11" s="17"/>
      <c r="P11" s="17"/>
      <c r="Q11" s="17"/>
      <c r="R11" s="17"/>
      <c r="S11" s="17"/>
      <c r="T11" s="17"/>
      <c r="U11" s="17"/>
      <c r="V11" s="17"/>
      <c r="W11" s="19">
        <f t="shared" si="1"/>
        <v>0</v>
      </c>
      <c r="X11" s="14"/>
      <c r="Y11" s="19">
        <f t="shared" si="2"/>
        <v>14211</v>
      </c>
    </row>
    <row r="12" spans="2:25" ht="22.5">
      <c r="B12" s="6">
        <v>4</v>
      </c>
      <c r="C12" s="15"/>
      <c r="D12" s="20"/>
      <c r="E12" s="21">
        <v>1</v>
      </c>
      <c r="F12" s="22" t="s">
        <v>26</v>
      </c>
      <c r="G12" s="23"/>
      <c r="H12" s="23"/>
      <c r="I12" s="23">
        <v>4400</v>
      </c>
      <c r="J12" s="23"/>
      <c r="K12" s="23"/>
      <c r="L12" s="24">
        <f t="shared" si="0"/>
        <v>4400</v>
      </c>
      <c r="M12" s="25"/>
      <c r="N12" s="23"/>
      <c r="O12" s="23"/>
      <c r="P12" s="23"/>
      <c r="Q12" s="23"/>
      <c r="R12" s="23"/>
      <c r="S12" s="23"/>
      <c r="T12" s="23"/>
      <c r="U12" s="23"/>
      <c r="V12" s="23"/>
      <c r="W12" s="26">
        <f t="shared" si="1"/>
        <v>0</v>
      </c>
      <c r="X12" s="27"/>
      <c r="Y12" s="26">
        <f t="shared" si="2"/>
        <v>4400</v>
      </c>
    </row>
    <row r="13" spans="2:25" ht="12.75">
      <c r="B13" s="6">
        <v>5</v>
      </c>
      <c r="C13" s="15"/>
      <c r="D13" s="20"/>
      <c r="E13" s="21">
        <v>2</v>
      </c>
      <c r="F13" s="22" t="s">
        <v>27</v>
      </c>
      <c r="G13" s="23"/>
      <c r="H13" s="23"/>
      <c r="I13" s="23">
        <v>261</v>
      </c>
      <c r="J13" s="23"/>
      <c r="K13" s="23"/>
      <c r="L13" s="24">
        <f t="shared" si="0"/>
        <v>261</v>
      </c>
      <c r="M13" s="25"/>
      <c r="N13" s="23"/>
      <c r="O13" s="23"/>
      <c r="P13" s="23"/>
      <c r="Q13" s="23"/>
      <c r="R13" s="23"/>
      <c r="S13" s="23"/>
      <c r="T13" s="23"/>
      <c r="U13" s="23"/>
      <c r="V13" s="23"/>
      <c r="W13" s="26">
        <f t="shared" si="1"/>
        <v>0</v>
      </c>
      <c r="X13" s="27"/>
      <c r="Y13" s="26">
        <f t="shared" si="2"/>
        <v>261</v>
      </c>
    </row>
    <row r="14" spans="2:25" ht="12.75">
      <c r="B14" s="6">
        <v>6</v>
      </c>
      <c r="C14" s="15"/>
      <c r="D14" s="20"/>
      <c r="E14" s="21">
        <v>3</v>
      </c>
      <c r="F14" s="22" t="s">
        <v>28</v>
      </c>
      <c r="G14" s="23"/>
      <c r="H14" s="23"/>
      <c r="I14" s="23">
        <v>2000</v>
      </c>
      <c r="J14" s="23"/>
      <c r="K14" s="23"/>
      <c r="L14" s="24">
        <f t="shared" si="0"/>
        <v>2000</v>
      </c>
      <c r="M14" s="25"/>
      <c r="N14" s="23"/>
      <c r="O14" s="23"/>
      <c r="P14" s="23"/>
      <c r="Q14" s="23"/>
      <c r="R14" s="23"/>
      <c r="S14" s="23"/>
      <c r="T14" s="23"/>
      <c r="U14" s="23"/>
      <c r="V14" s="23"/>
      <c r="W14" s="26">
        <f t="shared" si="1"/>
        <v>0</v>
      </c>
      <c r="X14" s="27"/>
      <c r="Y14" s="26">
        <f t="shared" si="2"/>
        <v>2000</v>
      </c>
    </row>
    <row r="15" spans="2:25" ht="12.75">
      <c r="B15" s="6">
        <v>7</v>
      </c>
      <c r="C15" s="15"/>
      <c r="D15" s="20"/>
      <c r="E15" s="21">
        <v>4</v>
      </c>
      <c r="F15" s="22" t="s">
        <v>29</v>
      </c>
      <c r="G15" s="23"/>
      <c r="H15" s="23"/>
      <c r="I15" s="23">
        <v>400</v>
      </c>
      <c r="J15" s="23"/>
      <c r="K15" s="23"/>
      <c r="L15" s="24">
        <f t="shared" si="0"/>
        <v>400</v>
      </c>
      <c r="M15" s="25"/>
      <c r="N15" s="23"/>
      <c r="O15" s="23"/>
      <c r="P15" s="23"/>
      <c r="Q15" s="23"/>
      <c r="R15" s="23"/>
      <c r="S15" s="23"/>
      <c r="T15" s="23"/>
      <c r="U15" s="23"/>
      <c r="V15" s="23"/>
      <c r="W15" s="26">
        <f t="shared" si="1"/>
        <v>0</v>
      </c>
      <c r="X15" s="27"/>
      <c r="Y15" s="26">
        <f t="shared" si="2"/>
        <v>400</v>
      </c>
    </row>
    <row r="16" spans="2:25" ht="12.75">
      <c r="B16" s="6">
        <v>8</v>
      </c>
      <c r="C16" s="15"/>
      <c r="D16" s="20"/>
      <c r="E16" s="21">
        <v>5</v>
      </c>
      <c r="F16" s="22" t="s">
        <v>30</v>
      </c>
      <c r="G16" s="23"/>
      <c r="H16" s="23"/>
      <c r="I16" s="23">
        <v>100</v>
      </c>
      <c r="J16" s="23"/>
      <c r="K16" s="23"/>
      <c r="L16" s="24">
        <f t="shared" si="0"/>
        <v>100</v>
      </c>
      <c r="M16" s="25"/>
      <c r="N16" s="23"/>
      <c r="O16" s="23"/>
      <c r="P16" s="23"/>
      <c r="Q16" s="23"/>
      <c r="R16" s="23"/>
      <c r="S16" s="23"/>
      <c r="T16" s="23"/>
      <c r="U16" s="23"/>
      <c r="V16" s="23"/>
      <c r="W16" s="26">
        <f t="shared" si="1"/>
        <v>0</v>
      </c>
      <c r="X16" s="27"/>
      <c r="Y16" s="26">
        <f t="shared" si="2"/>
        <v>100</v>
      </c>
    </row>
    <row r="17" spans="2:25" ht="12.75">
      <c r="B17" s="6">
        <v>9</v>
      </c>
      <c r="C17" s="15"/>
      <c r="D17" s="20"/>
      <c r="E17" s="21">
        <v>6</v>
      </c>
      <c r="F17" s="22" t="s">
        <v>31</v>
      </c>
      <c r="G17" s="23"/>
      <c r="H17" s="23"/>
      <c r="I17" s="23">
        <v>1100</v>
      </c>
      <c r="J17" s="23"/>
      <c r="K17" s="23"/>
      <c r="L17" s="24">
        <f t="shared" si="0"/>
        <v>1100</v>
      </c>
      <c r="M17" s="25"/>
      <c r="N17" s="23"/>
      <c r="O17" s="23"/>
      <c r="P17" s="23"/>
      <c r="Q17" s="23"/>
      <c r="R17" s="23"/>
      <c r="S17" s="23"/>
      <c r="T17" s="23"/>
      <c r="U17" s="23"/>
      <c r="V17" s="23"/>
      <c r="W17" s="26">
        <f t="shared" si="1"/>
        <v>0</v>
      </c>
      <c r="X17" s="27"/>
      <c r="Y17" s="26">
        <f t="shared" si="2"/>
        <v>1100</v>
      </c>
    </row>
    <row r="18" spans="2:25" ht="12.75">
      <c r="B18" s="6">
        <v>10</v>
      </c>
      <c r="C18" s="15"/>
      <c r="D18" s="20"/>
      <c r="E18" s="21">
        <v>7</v>
      </c>
      <c r="F18" s="22" t="s">
        <v>32</v>
      </c>
      <c r="G18" s="23"/>
      <c r="H18" s="23"/>
      <c r="I18" s="23">
        <v>664</v>
      </c>
      <c r="J18" s="23"/>
      <c r="K18" s="23"/>
      <c r="L18" s="24">
        <f t="shared" si="0"/>
        <v>664</v>
      </c>
      <c r="M18" s="25"/>
      <c r="N18" s="23"/>
      <c r="O18" s="23"/>
      <c r="P18" s="23"/>
      <c r="Q18" s="23"/>
      <c r="R18" s="23"/>
      <c r="S18" s="23"/>
      <c r="T18" s="23"/>
      <c r="U18" s="23"/>
      <c r="V18" s="23"/>
      <c r="W18" s="26">
        <f t="shared" si="1"/>
        <v>0</v>
      </c>
      <c r="X18" s="27"/>
      <c r="Y18" s="26">
        <f t="shared" si="2"/>
        <v>664</v>
      </c>
    </row>
    <row r="19" spans="2:25" ht="12.75">
      <c r="B19" s="6">
        <v>11</v>
      </c>
      <c r="C19" s="15"/>
      <c r="D19" s="20"/>
      <c r="E19" s="21">
        <v>8</v>
      </c>
      <c r="F19" s="22" t="s">
        <v>33</v>
      </c>
      <c r="G19" s="23"/>
      <c r="H19" s="23"/>
      <c r="I19" s="23">
        <v>870</v>
      </c>
      <c r="J19" s="23"/>
      <c r="K19" s="23"/>
      <c r="L19" s="24">
        <f t="shared" si="0"/>
        <v>870</v>
      </c>
      <c r="M19" s="25"/>
      <c r="N19" s="23"/>
      <c r="O19" s="23"/>
      <c r="P19" s="23"/>
      <c r="Q19" s="23"/>
      <c r="R19" s="23"/>
      <c r="S19" s="23"/>
      <c r="T19" s="23"/>
      <c r="U19" s="23"/>
      <c r="V19" s="23"/>
      <c r="W19" s="26">
        <f t="shared" si="1"/>
        <v>0</v>
      </c>
      <c r="X19" s="27"/>
      <c r="Y19" s="26">
        <f t="shared" si="2"/>
        <v>870</v>
      </c>
    </row>
    <row r="20" spans="2:25" ht="12.75">
      <c r="B20" s="6">
        <v>12</v>
      </c>
      <c r="C20" s="15"/>
      <c r="D20" s="20"/>
      <c r="E20" s="21">
        <v>9</v>
      </c>
      <c r="F20" s="22" t="s">
        <v>34</v>
      </c>
      <c r="G20" s="23"/>
      <c r="H20" s="23"/>
      <c r="I20" s="23">
        <v>66</v>
      </c>
      <c r="J20" s="23"/>
      <c r="K20" s="23"/>
      <c r="L20" s="24">
        <f t="shared" si="0"/>
        <v>66</v>
      </c>
      <c r="M20" s="25"/>
      <c r="N20" s="23"/>
      <c r="O20" s="23"/>
      <c r="P20" s="23"/>
      <c r="Q20" s="23"/>
      <c r="R20" s="23"/>
      <c r="S20" s="23"/>
      <c r="T20" s="23"/>
      <c r="U20" s="23"/>
      <c r="V20" s="23"/>
      <c r="W20" s="26">
        <f t="shared" si="1"/>
        <v>0</v>
      </c>
      <c r="X20" s="27"/>
      <c r="Y20" s="26">
        <f t="shared" si="2"/>
        <v>66</v>
      </c>
    </row>
    <row r="21" spans="2:25" ht="12.75">
      <c r="B21" s="6">
        <v>13</v>
      </c>
      <c r="C21" s="15"/>
      <c r="D21" s="20"/>
      <c r="E21" s="21">
        <v>10</v>
      </c>
      <c r="F21" s="22" t="s">
        <v>35</v>
      </c>
      <c r="G21" s="23"/>
      <c r="H21" s="23"/>
      <c r="I21" s="23">
        <v>500</v>
      </c>
      <c r="J21" s="23"/>
      <c r="K21" s="23"/>
      <c r="L21" s="24">
        <f t="shared" si="0"/>
        <v>500</v>
      </c>
      <c r="M21" s="25"/>
      <c r="N21" s="23"/>
      <c r="O21" s="23"/>
      <c r="P21" s="23"/>
      <c r="Q21" s="23"/>
      <c r="R21" s="23"/>
      <c r="S21" s="23"/>
      <c r="T21" s="23"/>
      <c r="U21" s="23"/>
      <c r="V21" s="23"/>
      <c r="W21" s="26">
        <f t="shared" si="1"/>
        <v>0</v>
      </c>
      <c r="X21" s="27"/>
      <c r="Y21" s="26">
        <f t="shared" si="2"/>
        <v>500</v>
      </c>
    </row>
    <row r="22" spans="2:25" ht="12.75">
      <c r="B22" s="6">
        <v>14</v>
      </c>
      <c r="C22" s="15"/>
      <c r="D22" s="20"/>
      <c r="E22" s="21">
        <v>11</v>
      </c>
      <c r="F22" s="22" t="s">
        <v>36</v>
      </c>
      <c r="G22" s="23"/>
      <c r="H22" s="23"/>
      <c r="I22" s="23">
        <v>1000</v>
      </c>
      <c r="J22" s="23"/>
      <c r="K22" s="23"/>
      <c r="L22" s="24">
        <f t="shared" si="0"/>
        <v>1000</v>
      </c>
      <c r="M22" s="25"/>
      <c r="N22" s="23"/>
      <c r="O22" s="23"/>
      <c r="P22" s="23"/>
      <c r="Q22" s="23"/>
      <c r="R22" s="23"/>
      <c r="S22" s="23"/>
      <c r="T22" s="23"/>
      <c r="U22" s="23"/>
      <c r="V22" s="23"/>
      <c r="W22" s="26">
        <f t="shared" si="1"/>
        <v>0</v>
      </c>
      <c r="X22" s="27"/>
      <c r="Y22" s="26">
        <f t="shared" si="2"/>
        <v>1000</v>
      </c>
    </row>
    <row r="23" spans="2:25" ht="12.75">
      <c r="B23" s="6">
        <v>15</v>
      </c>
      <c r="C23" s="15"/>
      <c r="D23" s="20"/>
      <c r="E23" s="21">
        <v>12</v>
      </c>
      <c r="F23" s="22" t="s">
        <v>37</v>
      </c>
      <c r="G23" s="23"/>
      <c r="H23" s="23"/>
      <c r="I23" s="23">
        <v>1500</v>
      </c>
      <c r="J23" s="23"/>
      <c r="K23" s="23"/>
      <c r="L23" s="24">
        <f t="shared" si="0"/>
        <v>1500</v>
      </c>
      <c r="M23" s="25"/>
      <c r="N23" s="23"/>
      <c r="O23" s="23"/>
      <c r="P23" s="23"/>
      <c r="Q23" s="23"/>
      <c r="R23" s="23"/>
      <c r="S23" s="23"/>
      <c r="T23" s="23"/>
      <c r="U23" s="23"/>
      <c r="V23" s="23"/>
      <c r="W23" s="26">
        <f t="shared" si="1"/>
        <v>0</v>
      </c>
      <c r="X23" s="27"/>
      <c r="Y23" s="26">
        <f t="shared" si="2"/>
        <v>1500</v>
      </c>
    </row>
    <row r="24" spans="2:25" ht="12.75">
      <c r="B24" s="6">
        <v>16</v>
      </c>
      <c r="C24" s="15"/>
      <c r="D24" s="20"/>
      <c r="E24" s="21">
        <v>13</v>
      </c>
      <c r="F24" s="22" t="s">
        <v>38</v>
      </c>
      <c r="G24" s="23"/>
      <c r="H24" s="23"/>
      <c r="I24" s="23">
        <v>1200</v>
      </c>
      <c r="J24" s="23"/>
      <c r="K24" s="23"/>
      <c r="L24" s="24">
        <f t="shared" si="0"/>
        <v>1200</v>
      </c>
      <c r="M24" s="25"/>
      <c r="N24" s="23"/>
      <c r="O24" s="23"/>
      <c r="P24" s="23"/>
      <c r="Q24" s="23"/>
      <c r="R24" s="23"/>
      <c r="S24" s="23"/>
      <c r="T24" s="23"/>
      <c r="U24" s="23"/>
      <c r="V24" s="23"/>
      <c r="W24" s="26">
        <f t="shared" si="1"/>
        <v>0</v>
      </c>
      <c r="X24" s="27"/>
      <c r="Y24" s="26">
        <f t="shared" si="2"/>
        <v>1200</v>
      </c>
    </row>
    <row r="25" spans="2:25" ht="12.75">
      <c r="B25" s="6">
        <v>17</v>
      </c>
      <c r="C25" s="15"/>
      <c r="D25" s="20"/>
      <c r="E25" s="21">
        <v>14</v>
      </c>
      <c r="F25" s="22" t="s">
        <v>39</v>
      </c>
      <c r="G25" s="23"/>
      <c r="H25" s="23"/>
      <c r="I25" s="23">
        <v>50</v>
      </c>
      <c r="J25" s="23"/>
      <c r="K25" s="23"/>
      <c r="L25" s="24">
        <f t="shared" si="0"/>
        <v>50</v>
      </c>
      <c r="M25" s="25"/>
      <c r="N25" s="23"/>
      <c r="O25" s="23"/>
      <c r="P25" s="23"/>
      <c r="Q25" s="23"/>
      <c r="R25" s="23"/>
      <c r="S25" s="23"/>
      <c r="T25" s="23"/>
      <c r="U25" s="23"/>
      <c r="V25" s="23"/>
      <c r="W25" s="26">
        <f t="shared" si="1"/>
        <v>0</v>
      </c>
      <c r="X25" s="27"/>
      <c r="Y25" s="26">
        <f t="shared" si="2"/>
        <v>50</v>
      </c>
    </row>
    <row r="26" spans="2:25" ht="12.75">
      <c r="B26" s="6">
        <v>18</v>
      </c>
      <c r="C26" s="15"/>
      <c r="D26" s="20"/>
      <c r="E26" s="21">
        <v>15</v>
      </c>
      <c r="F26" s="22" t="s">
        <v>40</v>
      </c>
      <c r="G26" s="23"/>
      <c r="H26" s="23"/>
      <c r="I26" s="23">
        <v>100</v>
      </c>
      <c r="J26" s="23"/>
      <c r="K26" s="23"/>
      <c r="L26" s="24">
        <f t="shared" si="0"/>
        <v>100</v>
      </c>
      <c r="M26" s="25"/>
      <c r="N26" s="23"/>
      <c r="O26" s="23"/>
      <c r="P26" s="23"/>
      <c r="Q26" s="23"/>
      <c r="R26" s="23"/>
      <c r="S26" s="23"/>
      <c r="T26" s="23"/>
      <c r="U26" s="23"/>
      <c r="V26" s="23"/>
      <c r="W26" s="26">
        <f t="shared" si="1"/>
        <v>0</v>
      </c>
      <c r="X26" s="27"/>
      <c r="Y26" s="26">
        <f t="shared" si="2"/>
        <v>100</v>
      </c>
    </row>
    <row r="27" spans="2:25" ht="12.75">
      <c r="B27" s="6">
        <v>19</v>
      </c>
      <c r="C27" s="15"/>
      <c r="D27" s="16" t="s">
        <v>41</v>
      </c>
      <c r="E27" s="83" t="s">
        <v>42</v>
      </c>
      <c r="F27" s="83"/>
      <c r="G27" s="17"/>
      <c r="H27" s="17"/>
      <c r="I27" s="17">
        <v>1490</v>
      </c>
      <c r="J27" s="17"/>
      <c r="K27" s="17"/>
      <c r="L27" s="18">
        <f t="shared" si="0"/>
        <v>1490</v>
      </c>
      <c r="M27" s="10"/>
      <c r="N27" s="17"/>
      <c r="O27" s="17"/>
      <c r="P27" s="17"/>
      <c r="Q27" s="17"/>
      <c r="R27" s="17"/>
      <c r="S27" s="17"/>
      <c r="T27" s="17"/>
      <c r="U27" s="17"/>
      <c r="V27" s="17"/>
      <c r="W27" s="19">
        <f t="shared" si="1"/>
        <v>0</v>
      </c>
      <c r="X27" s="14"/>
      <c r="Y27" s="19">
        <f t="shared" si="2"/>
        <v>1490</v>
      </c>
    </row>
    <row r="28" spans="2:25" ht="22.5">
      <c r="B28" s="6">
        <v>20</v>
      </c>
      <c r="C28" s="15"/>
      <c r="D28" s="20"/>
      <c r="E28" s="21">
        <v>1</v>
      </c>
      <c r="F28" s="22" t="s">
        <v>43</v>
      </c>
      <c r="G28" s="23"/>
      <c r="H28" s="23"/>
      <c r="I28" s="23">
        <v>400</v>
      </c>
      <c r="J28" s="23"/>
      <c r="K28" s="23"/>
      <c r="L28" s="24">
        <f t="shared" si="0"/>
        <v>400</v>
      </c>
      <c r="M28" s="25"/>
      <c r="N28" s="23"/>
      <c r="O28" s="23"/>
      <c r="P28" s="23"/>
      <c r="Q28" s="23"/>
      <c r="R28" s="23"/>
      <c r="S28" s="23"/>
      <c r="T28" s="23"/>
      <c r="U28" s="23"/>
      <c r="V28" s="23"/>
      <c r="W28" s="26">
        <f t="shared" si="1"/>
        <v>0</v>
      </c>
      <c r="X28" s="27"/>
      <c r="Y28" s="26">
        <f t="shared" si="2"/>
        <v>400</v>
      </c>
    </row>
    <row r="29" spans="2:25" ht="12.75">
      <c r="B29" s="6">
        <v>21</v>
      </c>
      <c r="C29" s="15"/>
      <c r="D29" s="20"/>
      <c r="E29" s="21">
        <v>2</v>
      </c>
      <c r="F29" s="22" t="s">
        <v>44</v>
      </c>
      <c r="G29" s="23"/>
      <c r="H29" s="23"/>
      <c r="I29" s="23">
        <v>1080</v>
      </c>
      <c r="J29" s="23"/>
      <c r="K29" s="23"/>
      <c r="L29" s="24">
        <f t="shared" si="0"/>
        <v>1080</v>
      </c>
      <c r="M29" s="25"/>
      <c r="N29" s="23"/>
      <c r="O29" s="23"/>
      <c r="P29" s="23"/>
      <c r="Q29" s="23"/>
      <c r="R29" s="23"/>
      <c r="S29" s="23"/>
      <c r="T29" s="23"/>
      <c r="U29" s="23"/>
      <c r="V29" s="23"/>
      <c r="W29" s="26">
        <f t="shared" si="1"/>
        <v>0</v>
      </c>
      <c r="X29" s="27"/>
      <c r="Y29" s="26">
        <f t="shared" si="2"/>
        <v>1080</v>
      </c>
    </row>
    <row r="30" spans="2:25" ht="12.75">
      <c r="B30" s="6">
        <v>22</v>
      </c>
      <c r="C30" s="15"/>
      <c r="D30" s="20"/>
      <c r="E30" s="21">
        <v>3</v>
      </c>
      <c r="F30" s="22" t="s">
        <v>45</v>
      </c>
      <c r="G30" s="23"/>
      <c r="H30" s="23"/>
      <c r="I30" s="23">
        <v>10</v>
      </c>
      <c r="J30" s="23"/>
      <c r="K30" s="23"/>
      <c r="L30" s="24">
        <f t="shared" si="0"/>
        <v>10</v>
      </c>
      <c r="M30" s="25"/>
      <c r="N30" s="23"/>
      <c r="O30" s="23"/>
      <c r="P30" s="23"/>
      <c r="Q30" s="23"/>
      <c r="R30" s="23"/>
      <c r="S30" s="23"/>
      <c r="T30" s="23"/>
      <c r="U30" s="23"/>
      <c r="V30" s="23"/>
      <c r="W30" s="26">
        <f t="shared" si="1"/>
        <v>0</v>
      </c>
      <c r="X30" s="27"/>
      <c r="Y30" s="26">
        <f t="shared" si="2"/>
        <v>10</v>
      </c>
    </row>
    <row r="31" spans="2:25" ht="12.75">
      <c r="B31" s="6">
        <v>23</v>
      </c>
      <c r="C31" s="15"/>
      <c r="D31" s="16" t="s">
        <v>46</v>
      </c>
      <c r="E31" s="83" t="s">
        <v>47</v>
      </c>
      <c r="F31" s="83"/>
      <c r="G31" s="17"/>
      <c r="H31" s="17"/>
      <c r="I31" s="17"/>
      <c r="J31" s="17">
        <v>400</v>
      </c>
      <c r="K31" s="17"/>
      <c r="L31" s="18">
        <f t="shared" si="0"/>
        <v>400</v>
      </c>
      <c r="M31" s="10"/>
      <c r="N31" s="17"/>
      <c r="O31" s="17"/>
      <c r="P31" s="17"/>
      <c r="Q31" s="17"/>
      <c r="R31" s="17"/>
      <c r="S31" s="17"/>
      <c r="T31" s="17"/>
      <c r="U31" s="17"/>
      <c r="V31" s="17"/>
      <c r="W31" s="19">
        <f t="shared" si="1"/>
        <v>0</v>
      </c>
      <c r="X31" s="14"/>
      <c r="Y31" s="19">
        <f t="shared" si="2"/>
        <v>400</v>
      </c>
    </row>
    <row r="32" spans="2:25" ht="12.75">
      <c r="B32" s="6">
        <v>24</v>
      </c>
      <c r="C32" s="15"/>
      <c r="D32" s="20"/>
      <c r="E32" s="21">
        <v>1</v>
      </c>
      <c r="F32" s="22" t="s">
        <v>48</v>
      </c>
      <c r="G32" s="23"/>
      <c r="H32" s="23"/>
      <c r="I32" s="23"/>
      <c r="J32" s="23">
        <v>400</v>
      </c>
      <c r="K32" s="23"/>
      <c r="L32" s="24">
        <f t="shared" si="0"/>
        <v>400</v>
      </c>
      <c r="M32" s="25"/>
      <c r="N32" s="23"/>
      <c r="O32" s="23"/>
      <c r="P32" s="23"/>
      <c r="Q32" s="23"/>
      <c r="R32" s="23"/>
      <c r="S32" s="23"/>
      <c r="T32" s="23"/>
      <c r="U32" s="23"/>
      <c r="V32" s="23"/>
      <c r="W32" s="26">
        <f t="shared" si="1"/>
        <v>0</v>
      </c>
      <c r="X32" s="27"/>
      <c r="Y32" s="26">
        <f t="shared" si="2"/>
        <v>400</v>
      </c>
    </row>
    <row r="33" spans="2:25" ht="12.75">
      <c r="B33" s="6">
        <v>25</v>
      </c>
      <c r="C33" s="11">
        <v>2</v>
      </c>
      <c r="D33" s="82" t="s">
        <v>49</v>
      </c>
      <c r="E33" s="82"/>
      <c r="F33" s="82"/>
      <c r="G33" s="12"/>
      <c r="H33" s="12"/>
      <c r="I33" s="12">
        <v>21847</v>
      </c>
      <c r="J33" s="12"/>
      <c r="K33" s="12"/>
      <c r="L33" s="13">
        <f t="shared" si="0"/>
        <v>21847</v>
      </c>
      <c r="M33" s="10"/>
      <c r="N33" s="12"/>
      <c r="O33" s="12"/>
      <c r="P33" s="12"/>
      <c r="Q33" s="12"/>
      <c r="R33" s="12"/>
      <c r="S33" s="12"/>
      <c r="T33" s="12"/>
      <c r="U33" s="12"/>
      <c r="V33" s="12"/>
      <c r="W33" s="13">
        <f t="shared" si="1"/>
        <v>0</v>
      </c>
      <c r="Y33" s="13">
        <f t="shared" si="2"/>
        <v>21847</v>
      </c>
    </row>
    <row r="34" spans="2:25" ht="12.75">
      <c r="B34" s="6">
        <v>26</v>
      </c>
      <c r="C34" s="15"/>
      <c r="D34" s="16" t="s">
        <v>24</v>
      </c>
      <c r="E34" s="83" t="s">
        <v>25</v>
      </c>
      <c r="F34" s="83"/>
      <c r="G34" s="17"/>
      <c r="H34" s="17"/>
      <c r="I34" s="17">
        <v>10248</v>
      </c>
      <c r="J34" s="17"/>
      <c r="K34" s="17"/>
      <c r="L34" s="18">
        <f t="shared" si="0"/>
        <v>10248</v>
      </c>
      <c r="M34" s="10"/>
      <c r="N34" s="17"/>
      <c r="O34" s="17"/>
      <c r="P34" s="17"/>
      <c r="Q34" s="17"/>
      <c r="R34" s="17"/>
      <c r="S34" s="17"/>
      <c r="T34" s="17"/>
      <c r="U34" s="17"/>
      <c r="V34" s="17"/>
      <c r="W34" s="19">
        <f t="shared" si="1"/>
        <v>0</v>
      </c>
      <c r="X34" s="14"/>
      <c r="Y34" s="19">
        <f t="shared" si="2"/>
        <v>10248</v>
      </c>
    </row>
    <row r="35" spans="2:25" ht="12.75">
      <c r="B35" s="6">
        <v>27</v>
      </c>
      <c r="C35" s="15"/>
      <c r="D35" s="20"/>
      <c r="E35" s="21">
        <v>1</v>
      </c>
      <c r="F35" s="22" t="s">
        <v>50</v>
      </c>
      <c r="G35" s="23"/>
      <c r="H35" s="23"/>
      <c r="I35" s="23">
        <v>8000</v>
      </c>
      <c r="J35" s="23"/>
      <c r="K35" s="23"/>
      <c r="L35" s="24">
        <f t="shared" si="0"/>
        <v>8000</v>
      </c>
      <c r="M35" s="25"/>
      <c r="N35" s="23"/>
      <c r="O35" s="23"/>
      <c r="P35" s="23"/>
      <c r="Q35" s="23"/>
      <c r="R35" s="23"/>
      <c r="S35" s="23"/>
      <c r="T35" s="23"/>
      <c r="U35" s="23"/>
      <c r="V35" s="23"/>
      <c r="W35" s="26">
        <f t="shared" si="1"/>
        <v>0</v>
      </c>
      <c r="X35" s="27"/>
      <c r="Y35" s="26">
        <f t="shared" si="2"/>
        <v>8000</v>
      </c>
    </row>
    <row r="36" spans="2:25" ht="12.75">
      <c r="B36" s="6">
        <v>28</v>
      </c>
      <c r="C36" s="15"/>
      <c r="D36" s="20"/>
      <c r="E36" s="21">
        <v>2</v>
      </c>
      <c r="F36" s="22" t="s">
        <v>51</v>
      </c>
      <c r="G36" s="23"/>
      <c r="H36" s="23"/>
      <c r="I36" s="23">
        <v>450</v>
      </c>
      <c r="J36" s="23"/>
      <c r="K36" s="23"/>
      <c r="L36" s="24">
        <f t="shared" si="0"/>
        <v>450</v>
      </c>
      <c r="M36" s="25"/>
      <c r="N36" s="23"/>
      <c r="O36" s="23"/>
      <c r="P36" s="23"/>
      <c r="Q36" s="23"/>
      <c r="R36" s="23"/>
      <c r="S36" s="23"/>
      <c r="T36" s="23"/>
      <c r="U36" s="23"/>
      <c r="V36" s="23"/>
      <c r="W36" s="26">
        <f t="shared" si="1"/>
        <v>0</v>
      </c>
      <c r="X36" s="27"/>
      <c r="Y36" s="26">
        <f t="shared" si="2"/>
        <v>450</v>
      </c>
    </row>
    <row r="37" spans="2:25" ht="12.75">
      <c r="B37" s="6">
        <v>29</v>
      </c>
      <c r="C37" s="15"/>
      <c r="D37" s="20"/>
      <c r="E37" s="21">
        <v>3</v>
      </c>
      <c r="F37" s="22" t="s">
        <v>52</v>
      </c>
      <c r="G37" s="23"/>
      <c r="H37" s="23"/>
      <c r="I37" s="23">
        <v>1636</v>
      </c>
      <c r="J37" s="23"/>
      <c r="K37" s="23"/>
      <c r="L37" s="24">
        <f t="shared" si="0"/>
        <v>1636</v>
      </c>
      <c r="M37" s="25"/>
      <c r="N37" s="23"/>
      <c r="O37" s="23"/>
      <c r="P37" s="23"/>
      <c r="Q37" s="23"/>
      <c r="R37" s="23"/>
      <c r="S37" s="23"/>
      <c r="T37" s="23"/>
      <c r="U37" s="23"/>
      <c r="V37" s="23"/>
      <c r="W37" s="26">
        <f t="shared" si="1"/>
        <v>0</v>
      </c>
      <c r="X37" s="27"/>
      <c r="Y37" s="26">
        <f t="shared" si="2"/>
        <v>1636</v>
      </c>
    </row>
    <row r="38" spans="2:25" ht="12.75">
      <c r="B38" s="6">
        <v>30</v>
      </c>
      <c r="C38" s="15"/>
      <c r="D38" s="20"/>
      <c r="E38" s="21">
        <v>4</v>
      </c>
      <c r="F38" s="22" t="s">
        <v>53</v>
      </c>
      <c r="G38" s="23"/>
      <c r="H38" s="23"/>
      <c r="I38" s="23">
        <v>162</v>
      </c>
      <c r="J38" s="23"/>
      <c r="K38" s="23"/>
      <c r="L38" s="24">
        <f t="shared" si="0"/>
        <v>162</v>
      </c>
      <c r="M38" s="25"/>
      <c r="N38" s="23"/>
      <c r="O38" s="23"/>
      <c r="P38" s="23"/>
      <c r="Q38" s="23"/>
      <c r="R38" s="23"/>
      <c r="S38" s="23"/>
      <c r="T38" s="23"/>
      <c r="U38" s="23"/>
      <c r="V38" s="23"/>
      <c r="W38" s="26">
        <f t="shared" si="1"/>
        <v>0</v>
      </c>
      <c r="X38" s="27"/>
      <c r="Y38" s="26">
        <f t="shared" si="2"/>
        <v>162</v>
      </c>
    </row>
    <row r="39" spans="2:25" ht="12.75">
      <c r="B39" s="6">
        <v>31</v>
      </c>
      <c r="C39" s="15"/>
      <c r="D39" s="16" t="s">
        <v>54</v>
      </c>
      <c r="E39" s="83" t="s">
        <v>55</v>
      </c>
      <c r="F39" s="83"/>
      <c r="G39" s="17"/>
      <c r="H39" s="17"/>
      <c r="I39" s="17">
        <v>1110</v>
      </c>
      <c r="J39" s="17"/>
      <c r="K39" s="17"/>
      <c r="L39" s="18">
        <f t="shared" si="0"/>
        <v>1110</v>
      </c>
      <c r="M39" s="10"/>
      <c r="N39" s="17"/>
      <c r="O39" s="17"/>
      <c r="P39" s="17"/>
      <c r="Q39" s="17"/>
      <c r="R39" s="17"/>
      <c r="S39" s="17"/>
      <c r="T39" s="17"/>
      <c r="U39" s="17"/>
      <c r="V39" s="17"/>
      <c r="W39" s="19">
        <f t="shared" si="1"/>
        <v>0</v>
      </c>
      <c r="X39" s="14"/>
      <c r="Y39" s="19">
        <f t="shared" si="2"/>
        <v>1110</v>
      </c>
    </row>
    <row r="40" spans="2:25" ht="12.75">
      <c r="B40" s="6">
        <v>32</v>
      </c>
      <c r="C40" s="15"/>
      <c r="D40" s="20"/>
      <c r="E40" s="21">
        <v>1</v>
      </c>
      <c r="F40" s="22" t="s">
        <v>50</v>
      </c>
      <c r="G40" s="23"/>
      <c r="H40" s="23"/>
      <c r="I40" s="23">
        <v>510</v>
      </c>
      <c r="J40" s="23"/>
      <c r="K40" s="23"/>
      <c r="L40" s="24">
        <f t="shared" si="0"/>
        <v>510</v>
      </c>
      <c r="M40" s="25"/>
      <c r="N40" s="23"/>
      <c r="O40" s="23"/>
      <c r="P40" s="23"/>
      <c r="Q40" s="23"/>
      <c r="R40" s="23"/>
      <c r="S40" s="23"/>
      <c r="T40" s="23"/>
      <c r="U40" s="23"/>
      <c r="V40" s="23"/>
      <c r="W40" s="26">
        <f t="shared" si="1"/>
        <v>0</v>
      </c>
      <c r="X40" s="27"/>
      <c r="Y40" s="26">
        <f t="shared" si="2"/>
        <v>510</v>
      </c>
    </row>
    <row r="41" spans="2:25" ht="12.75">
      <c r="B41" s="6">
        <v>33</v>
      </c>
      <c r="C41" s="15"/>
      <c r="D41" s="20"/>
      <c r="E41" s="21">
        <v>2</v>
      </c>
      <c r="F41" s="22" t="s">
        <v>56</v>
      </c>
      <c r="G41" s="23"/>
      <c r="H41" s="23"/>
      <c r="I41" s="23">
        <v>500</v>
      </c>
      <c r="J41" s="23"/>
      <c r="K41" s="23"/>
      <c r="L41" s="24">
        <f aca="true" t="shared" si="3" ref="L41:L72">SUM(G41:K41)</f>
        <v>500</v>
      </c>
      <c r="M41" s="25"/>
      <c r="N41" s="23"/>
      <c r="O41" s="23"/>
      <c r="P41" s="23"/>
      <c r="Q41" s="23"/>
      <c r="R41" s="23"/>
      <c r="S41" s="23"/>
      <c r="T41" s="23"/>
      <c r="U41" s="23"/>
      <c r="V41" s="23"/>
      <c r="W41" s="26">
        <f aca="true" t="shared" si="4" ref="W41:W72">SUM(N41:V41)</f>
        <v>0</v>
      </c>
      <c r="X41" s="27"/>
      <c r="Y41" s="26">
        <f aca="true" t="shared" si="5" ref="Y41:Y72">L41+W41</f>
        <v>500</v>
      </c>
    </row>
    <row r="42" spans="2:25" ht="12.75">
      <c r="B42" s="6">
        <v>34</v>
      </c>
      <c r="C42" s="15"/>
      <c r="D42" s="20"/>
      <c r="E42" s="21">
        <v>3</v>
      </c>
      <c r="F42" s="22" t="s">
        <v>36</v>
      </c>
      <c r="G42" s="23"/>
      <c r="H42" s="23"/>
      <c r="I42" s="23">
        <v>100</v>
      </c>
      <c r="J42" s="23"/>
      <c r="K42" s="23"/>
      <c r="L42" s="24">
        <f t="shared" si="3"/>
        <v>100</v>
      </c>
      <c r="M42" s="25"/>
      <c r="N42" s="23"/>
      <c r="O42" s="23"/>
      <c r="P42" s="23"/>
      <c r="Q42" s="23"/>
      <c r="R42" s="23"/>
      <c r="S42" s="23"/>
      <c r="T42" s="23"/>
      <c r="U42" s="23"/>
      <c r="V42" s="23"/>
      <c r="W42" s="26">
        <f t="shared" si="4"/>
        <v>0</v>
      </c>
      <c r="X42" s="27"/>
      <c r="Y42" s="26">
        <f t="shared" si="5"/>
        <v>100</v>
      </c>
    </row>
    <row r="43" spans="2:25" ht="12.75">
      <c r="B43" s="6">
        <v>35</v>
      </c>
      <c r="C43" s="15"/>
      <c r="D43" s="16" t="s">
        <v>57</v>
      </c>
      <c r="E43" s="83" t="s">
        <v>58</v>
      </c>
      <c r="F43" s="83"/>
      <c r="G43" s="17"/>
      <c r="H43" s="17"/>
      <c r="I43" s="17">
        <v>2828</v>
      </c>
      <c r="J43" s="17"/>
      <c r="K43" s="17"/>
      <c r="L43" s="18">
        <f t="shared" si="3"/>
        <v>2828</v>
      </c>
      <c r="M43" s="10"/>
      <c r="N43" s="17"/>
      <c r="O43" s="17"/>
      <c r="P43" s="17"/>
      <c r="Q43" s="17"/>
      <c r="R43" s="17"/>
      <c r="S43" s="17"/>
      <c r="T43" s="17"/>
      <c r="U43" s="17"/>
      <c r="V43" s="17"/>
      <c r="W43" s="19">
        <f t="shared" si="4"/>
        <v>0</v>
      </c>
      <c r="X43" s="14"/>
      <c r="Y43" s="19">
        <f t="shared" si="5"/>
        <v>2828</v>
      </c>
    </row>
    <row r="44" spans="2:25" ht="12.75">
      <c r="B44" s="6">
        <v>36</v>
      </c>
      <c r="C44" s="15"/>
      <c r="D44" s="20"/>
      <c r="E44" s="21">
        <v>1</v>
      </c>
      <c r="F44" s="22" t="s">
        <v>50</v>
      </c>
      <c r="G44" s="23"/>
      <c r="H44" s="23"/>
      <c r="I44" s="23">
        <v>500</v>
      </c>
      <c r="J44" s="23"/>
      <c r="K44" s="23"/>
      <c r="L44" s="24">
        <f t="shared" si="3"/>
        <v>500</v>
      </c>
      <c r="M44" s="25"/>
      <c r="N44" s="23"/>
      <c r="O44" s="23"/>
      <c r="P44" s="23"/>
      <c r="Q44" s="23"/>
      <c r="R44" s="23"/>
      <c r="S44" s="23"/>
      <c r="T44" s="23"/>
      <c r="U44" s="23"/>
      <c r="V44" s="23"/>
      <c r="W44" s="26">
        <f t="shared" si="4"/>
        <v>0</v>
      </c>
      <c r="X44" s="27"/>
      <c r="Y44" s="26">
        <f t="shared" si="5"/>
        <v>500</v>
      </c>
    </row>
    <row r="45" spans="2:25" ht="12.75">
      <c r="B45" s="6">
        <v>37</v>
      </c>
      <c r="C45" s="15"/>
      <c r="D45" s="20"/>
      <c r="E45" s="21">
        <v>2</v>
      </c>
      <c r="F45" s="22" t="s">
        <v>51</v>
      </c>
      <c r="G45" s="23"/>
      <c r="H45" s="23"/>
      <c r="I45" s="23">
        <v>500</v>
      </c>
      <c r="J45" s="23"/>
      <c r="K45" s="23"/>
      <c r="L45" s="24">
        <f t="shared" si="3"/>
        <v>500</v>
      </c>
      <c r="M45" s="25"/>
      <c r="N45" s="23"/>
      <c r="O45" s="23"/>
      <c r="P45" s="23"/>
      <c r="Q45" s="23"/>
      <c r="R45" s="23"/>
      <c r="S45" s="23"/>
      <c r="T45" s="23"/>
      <c r="U45" s="23"/>
      <c r="V45" s="23"/>
      <c r="W45" s="26">
        <f t="shared" si="4"/>
        <v>0</v>
      </c>
      <c r="X45" s="27"/>
      <c r="Y45" s="26">
        <f t="shared" si="5"/>
        <v>500</v>
      </c>
    </row>
    <row r="46" spans="2:25" ht="12.75">
      <c r="B46" s="6">
        <v>38</v>
      </c>
      <c r="C46" s="15"/>
      <c r="D46" s="20"/>
      <c r="E46" s="21">
        <v>3</v>
      </c>
      <c r="F46" s="22" t="s">
        <v>36</v>
      </c>
      <c r="G46" s="23"/>
      <c r="H46" s="23"/>
      <c r="I46" s="23">
        <v>1200</v>
      </c>
      <c r="J46" s="23"/>
      <c r="K46" s="23"/>
      <c r="L46" s="24">
        <f t="shared" si="3"/>
        <v>1200</v>
      </c>
      <c r="M46" s="25"/>
      <c r="N46" s="23"/>
      <c r="O46" s="23"/>
      <c r="P46" s="23"/>
      <c r="Q46" s="23"/>
      <c r="R46" s="23"/>
      <c r="S46" s="23"/>
      <c r="T46" s="23"/>
      <c r="U46" s="23"/>
      <c r="V46" s="23"/>
      <c r="W46" s="26">
        <f t="shared" si="4"/>
        <v>0</v>
      </c>
      <c r="X46" s="27"/>
      <c r="Y46" s="26">
        <f t="shared" si="5"/>
        <v>1200</v>
      </c>
    </row>
    <row r="47" spans="2:25" ht="12.75">
      <c r="B47" s="6">
        <v>39</v>
      </c>
      <c r="C47" s="15"/>
      <c r="D47" s="20"/>
      <c r="E47" s="21">
        <v>4</v>
      </c>
      <c r="F47" s="22" t="s">
        <v>59</v>
      </c>
      <c r="G47" s="23"/>
      <c r="H47" s="23"/>
      <c r="I47" s="23">
        <v>628</v>
      </c>
      <c r="J47" s="23"/>
      <c r="K47" s="23"/>
      <c r="L47" s="24">
        <f t="shared" si="3"/>
        <v>628</v>
      </c>
      <c r="M47" s="25"/>
      <c r="N47" s="23"/>
      <c r="O47" s="23"/>
      <c r="P47" s="23"/>
      <c r="Q47" s="23"/>
      <c r="R47" s="23"/>
      <c r="S47" s="23"/>
      <c r="T47" s="23"/>
      <c r="U47" s="23"/>
      <c r="V47" s="23"/>
      <c r="W47" s="26">
        <f t="shared" si="4"/>
        <v>0</v>
      </c>
      <c r="X47" s="27"/>
      <c r="Y47" s="26">
        <f t="shared" si="5"/>
        <v>628</v>
      </c>
    </row>
    <row r="48" spans="2:25" ht="12.75">
      <c r="B48" s="6">
        <v>40</v>
      </c>
      <c r="C48" s="15"/>
      <c r="D48" s="16" t="s">
        <v>60</v>
      </c>
      <c r="E48" s="83" t="s">
        <v>61</v>
      </c>
      <c r="F48" s="83"/>
      <c r="G48" s="17"/>
      <c r="H48" s="17"/>
      <c r="I48" s="17">
        <v>2463</v>
      </c>
      <c r="J48" s="17"/>
      <c r="K48" s="17"/>
      <c r="L48" s="18">
        <f t="shared" si="3"/>
        <v>2463</v>
      </c>
      <c r="M48" s="10"/>
      <c r="N48" s="17"/>
      <c r="O48" s="17"/>
      <c r="P48" s="17"/>
      <c r="Q48" s="17"/>
      <c r="R48" s="17"/>
      <c r="S48" s="17"/>
      <c r="T48" s="17"/>
      <c r="U48" s="17"/>
      <c r="V48" s="17"/>
      <c r="W48" s="19">
        <f t="shared" si="4"/>
        <v>0</v>
      </c>
      <c r="X48" s="14"/>
      <c r="Y48" s="19">
        <f t="shared" si="5"/>
        <v>2463</v>
      </c>
    </row>
    <row r="49" spans="2:25" ht="12.75">
      <c r="B49" s="6">
        <v>41</v>
      </c>
      <c r="C49" s="15"/>
      <c r="D49" s="20"/>
      <c r="E49" s="21">
        <v>1</v>
      </c>
      <c r="F49" s="22" t="s">
        <v>62</v>
      </c>
      <c r="G49" s="23"/>
      <c r="H49" s="23"/>
      <c r="I49" s="23">
        <v>1350</v>
      </c>
      <c r="J49" s="23"/>
      <c r="K49" s="23"/>
      <c r="L49" s="24">
        <f t="shared" si="3"/>
        <v>1350</v>
      </c>
      <c r="M49" s="25"/>
      <c r="N49" s="23"/>
      <c r="O49" s="23"/>
      <c r="P49" s="23"/>
      <c r="Q49" s="23"/>
      <c r="R49" s="23"/>
      <c r="S49" s="23"/>
      <c r="T49" s="23"/>
      <c r="U49" s="23"/>
      <c r="V49" s="23"/>
      <c r="W49" s="26">
        <f t="shared" si="4"/>
        <v>0</v>
      </c>
      <c r="X49" s="27"/>
      <c r="Y49" s="26">
        <f t="shared" si="5"/>
        <v>1350</v>
      </c>
    </row>
    <row r="50" spans="2:25" ht="12.75">
      <c r="B50" s="6">
        <v>42</v>
      </c>
      <c r="C50" s="15"/>
      <c r="D50" s="20"/>
      <c r="E50" s="21">
        <v>2</v>
      </c>
      <c r="F50" s="22" t="s">
        <v>51</v>
      </c>
      <c r="G50" s="23"/>
      <c r="H50" s="23"/>
      <c r="I50" s="23">
        <v>213</v>
      </c>
      <c r="J50" s="23"/>
      <c r="K50" s="23"/>
      <c r="L50" s="24">
        <f t="shared" si="3"/>
        <v>213</v>
      </c>
      <c r="M50" s="25"/>
      <c r="N50" s="23"/>
      <c r="O50" s="23"/>
      <c r="P50" s="23"/>
      <c r="Q50" s="23"/>
      <c r="R50" s="23"/>
      <c r="S50" s="23"/>
      <c r="T50" s="23"/>
      <c r="U50" s="23"/>
      <c r="V50" s="23"/>
      <c r="W50" s="26">
        <f t="shared" si="4"/>
        <v>0</v>
      </c>
      <c r="X50" s="27"/>
      <c r="Y50" s="26">
        <f t="shared" si="5"/>
        <v>213</v>
      </c>
    </row>
    <row r="51" spans="2:25" ht="12.75">
      <c r="B51" s="6">
        <v>43</v>
      </c>
      <c r="C51" s="15"/>
      <c r="D51" s="20"/>
      <c r="E51" s="21">
        <v>3</v>
      </c>
      <c r="F51" s="22" t="s">
        <v>56</v>
      </c>
      <c r="G51" s="23"/>
      <c r="H51" s="23"/>
      <c r="I51" s="23">
        <v>500</v>
      </c>
      <c r="J51" s="23"/>
      <c r="K51" s="23"/>
      <c r="L51" s="24">
        <f t="shared" si="3"/>
        <v>500</v>
      </c>
      <c r="M51" s="25"/>
      <c r="N51" s="23"/>
      <c r="O51" s="23"/>
      <c r="P51" s="23"/>
      <c r="Q51" s="23"/>
      <c r="R51" s="23"/>
      <c r="S51" s="23"/>
      <c r="T51" s="23"/>
      <c r="U51" s="23"/>
      <c r="V51" s="23"/>
      <c r="W51" s="26">
        <f t="shared" si="4"/>
        <v>0</v>
      </c>
      <c r="X51" s="27"/>
      <c r="Y51" s="26">
        <f t="shared" si="5"/>
        <v>500</v>
      </c>
    </row>
    <row r="52" spans="2:25" ht="12.75">
      <c r="B52" s="6">
        <v>44</v>
      </c>
      <c r="C52" s="15"/>
      <c r="D52" s="20"/>
      <c r="E52" s="21">
        <v>4</v>
      </c>
      <c r="F52" s="22" t="s">
        <v>36</v>
      </c>
      <c r="G52" s="23"/>
      <c r="H52" s="23"/>
      <c r="I52" s="23">
        <v>400</v>
      </c>
      <c r="J52" s="23"/>
      <c r="K52" s="23"/>
      <c r="L52" s="24">
        <f t="shared" si="3"/>
        <v>400</v>
      </c>
      <c r="M52" s="25"/>
      <c r="N52" s="23"/>
      <c r="O52" s="23"/>
      <c r="P52" s="23"/>
      <c r="Q52" s="23"/>
      <c r="R52" s="23"/>
      <c r="S52" s="23"/>
      <c r="T52" s="23"/>
      <c r="U52" s="23"/>
      <c r="V52" s="23"/>
      <c r="W52" s="26">
        <f t="shared" si="4"/>
        <v>0</v>
      </c>
      <c r="X52" s="27"/>
      <c r="Y52" s="26">
        <f t="shared" si="5"/>
        <v>400</v>
      </c>
    </row>
    <row r="53" spans="2:25" ht="12.75">
      <c r="B53" s="6">
        <v>45</v>
      </c>
      <c r="C53" s="15"/>
      <c r="D53" s="16" t="s">
        <v>63</v>
      </c>
      <c r="E53" s="83" t="s">
        <v>64</v>
      </c>
      <c r="F53" s="83"/>
      <c r="G53" s="17"/>
      <c r="H53" s="17"/>
      <c r="I53" s="17">
        <v>4208</v>
      </c>
      <c r="J53" s="17"/>
      <c r="K53" s="17"/>
      <c r="L53" s="18">
        <f t="shared" si="3"/>
        <v>4208</v>
      </c>
      <c r="M53" s="10"/>
      <c r="N53" s="17"/>
      <c r="O53" s="17"/>
      <c r="P53" s="17"/>
      <c r="Q53" s="17"/>
      <c r="R53" s="17"/>
      <c r="S53" s="17"/>
      <c r="T53" s="17"/>
      <c r="U53" s="17"/>
      <c r="V53" s="17"/>
      <c r="W53" s="19">
        <f t="shared" si="4"/>
        <v>0</v>
      </c>
      <c r="X53" s="14"/>
      <c r="Y53" s="19">
        <f t="shared" si="5"/>
        <v>4208</v>
      </c>
    </row>
    <row r="54" spans="2:25" ht="12.75">
      <c r="B54" s="6">
        <v>46</v>
      </c>
      <c r="C54" s="15"/>
      <c r="D54" s="20"/>
      <c r="E54" s="21">
        <v>1</v>
      </c>
      <c r="F54" s="22" t="s">
        <v>62</v>
      </c>
      <c r="G54" s="23"/>
      <c r="H54" s="23"/>
      <c r="I54" s="23">
        <v>3500</v>
      </c>
      <c r="J54" s="23"/>
      <c r="K54" s="23"/>
      <c r="L54" s="24">
        <f t="shared" si="3"/>
        <v>3500</v>
      </c>
      <c r="M54" s="25"/>
      <c r="N54" s="23"/>
      <c r="O54" s="23"/>
      <c r="P54" s="23"/>
      <c r="Q54" s="23"/>
      <c r="R54" s="23"/>
      <c r="S54" s="23"/>
      <c r="T54" s="23"/>
      <c r="U54" s="23"/>
      <c r="V54" s="23"/>
      <c r="W54" s="26">
        <f t="shared" si="4"/>
        <v>0</v>
      </c>
      <c r="X54" s="27"/>
      <c r="Y54" s="26">
        <f t="shared" si="5"/>
        <v>3500</v>
      </c>
    </row>
    <row r="55" spans="2:25" ht="12.75">
      <c r="B55" s="6">
        <v>47</v>
      </c>
      <c r="C55" s="15"/>
      <c r="D55" s="20"/>
      <c r="E55" s="21">
        <v>2</v>
      </c>
      <c r="F55" s="22" t="s">
        <v>51</v>
      </c>
      <c r="G55" s="23"/>
      <c r="H55" s="23"/>
      <c r="I55" s="23">
        <v>166</v>
      </c>
      <c r="J55" s="23"/>
      <c r="K55" s="23"/>
      <c r="L55" s="24">
        <f t="shared" si="3"/>
        <v>166</v>
      </c>
      <c r="M55" s="25"/>
      <c r="N55" s="23"/>
      <c r="O55" s="23"/>
      <c r="P55" s="23"/>
      <c r="Q55" s="23"/>
      <c r="R55" s="23"/>
      <c r="S55" s="23"/>
      <c r="T55" s="23"/>
      <c r="U55" s="23"/>
      <c r="V55" s="23"/>
      <c r="W55" s="26">
        <f t="shared" si="4"/>
        <v>0</v>
      </c>
      <c r="X55" s="27"/>
      <c r="Y55" s="26">
        <f t="shared" si="5"/>
        <v>166</v>
      </c>
    </row>
    <row r="56" spans="2:25" ht="12.75">
      <c r="B56" s="6">
        <v>48</v>
      </c>
      <c r="C56" s="15"/>
      <c r="D56" s="20"/>
      <c r="E56" s="21">
        <v>3</v>
      </c>
      <c r="F56" s="22" t="s">
        <v>59</v>
      </c>
      <c r="G56" s="23"/>
      <c r="H56" s="23"/>
      <c r="I56" s="23">
        <v>542</v>
      </c>
      <c r="J56" s="23"/>
      <c r="K56" s="23"/>
      <c r="L56" s="24">
        <f t="shared" si="3"/>
        <v>542</v>
      </c>
      <c r="M56" s="25"/>
      <c r="N56" s="23"/>
      <c r="O56" s="23"/>
      <c r="P56" s="23"/>
      <c r="Q56" s="23"/>
      <c r="R56" s="23"/>
      <c r="S56" s="23"/>
      <c r="T56" s="23"/>
      <c r="U56" s="23"/>
      <c r="V56" s="23"/>
      <c r="W56" s="26">
        <f t="shared" si="4"/>
        <v>0</v>
      </c>
      <c r="X56" s="27"/>
      <c r="Y56" s="26">
        <f t="shared" si="5"/>
        <v>542</v>
      </c>
    </row>
    <row r="57" spans="2:25" ht="12.75">
      <c r="B57" s="6">
        <v>49</v>
      </c>
      <c r="C57" s="15"/>
      <c r="D57" s="16" t="s">
        <v>65</v>
      </c>
      <c r="E57" s="83" t="s">
        <v>66</v>
      </c>
      <c r="F57" s="83"/>
      <c r="G57" s="17"/>
      <c r="H57" s="17"/>
      <c r="I57" s="17">
        <v>660</v>
      </c>
      <c r="J57" s="17"/>
      <c r="K57" s="17"/>
      <c r="L57" s="18">
        <f t="shared" si="3"/>
        <v>660</v>
      </c>
      <c r="M57" s="10"/>
      <c r="N57" s="17"/>
      <c r="O57" s="17"/>
      <c r="P57" s="17"/>
      <c r="Q57" s="17"/>
      <c r="R57" s="17"/>
      <c r="S57" s="17"/>
      <c r="T57" s="17"/>
      <c r="U57" s="17"/>
      <c r="V57" s="17"/>
      <c r="W57" s="19">
        <f t="shared" si="4"/>
        <v>0</v>
      </c>
      <c r="X57" s="14"/>
      <c r="Y57" s="19">
        <f t="shared" si="5"/>
        <v>660</v>
      </c>
    </row>
    <row r="58" spans="2:25" ht="22.5">
      <c r="B58" s="6">
        <v>50</v>
      </c>
      <c r="C58" s="15"/>
      <c r="D58" s="20"/>
      <c r="E58" s="21">
        <v>1</v>
      </c>
      <c r="F58" s="22" t="s">
        <v>67</v>
      </c>
      <c r="G58" s="23"/>
      <c r="H58" s="23"/>
      <c r="I58" s="23">
        <v>660</v>
      </c>
      <c r="J58" s="23"/>
      <c r="K58" s="23"/>
      <c r="L58" s="24">
        <f t="shared" si="3"/>
        <v>660</v>
      </c>
      <c r="M58" s="25"/>
      <c r="N58" s="23"/>
      <c r="O58" s="23"/>
      <c r="P58" s="23"/>
      <c r="Q58" s="23"/>
      <c r="R58" s="23"/>
      <c r="S58" s="23"/>
      <c r="T58" s="23"/>
      <c r="U58" s="23"/>
      <c r="V58" s="23"/>
      <c r="W58" s="26">
        <f t="shared" si="4"/>
        <v>0</v>
      </c>
      <c r="X58" s="27"/>
      <c r="Y58" s="26">
        <f t="shared" si="5"/>
        <v>660</v>
      </c>
    </row>
    <row r="59" spans="2:25" ht="12.75">
      <c r="B59" s="6">
        <v>51</v>
      </c>
      <c r="C59" s="15"/>
      <c r="D59" s="16" t="s">
        <v>46</v>
      </c>
      <c r="E59" s="83" t="s">
        <v>47</v>
      </c>
      <c r="F59" s="83"/>
      <c r="G59" s="17"/>
      <c r="H59" s="17"/>
      <c r="I59" s="17">
        <v>330</v>
      </c>
      <c r="J59" s="17"/>
      <c r="K59" s="17"/>
      <c r="L59" s="18">
        <f t="shared" si="3"/>
        <v>330</v>
      </c>
      <c r="M59" s="10"/>
      <c r="N59" s="17"/>
      <c r="O59" s="17"/>
      <c r="P59" s="17"/>
      <c r="Q59" s="17"/>
      <c r="R59" s="17"/>
      <c r="S59" s="17"/>
      <c r="T59" s="17"/>
      <c r="U59" s="17"/>
      <c r="V59" s="17"/>
      <c r="W59" s="19">
        <f t="shared" si="4"/>
        <v>0</v>
      </c>
      <c r="X59" s="14"/>
      <c r="Y59" s="19">
        <f t="shared" si="5"/>
        <v>330</v>
      </c>
    </row>
    <row r="60" spans="2:25" ht="12.75">
      <c r="B60" s="6">
        <v>52</v>
      </c>
      <c r="C60" s="15"/>
      <c r="D60" s="20"/>
      <c r="E60" s="21">
        <v>1</v>
      </c>
      <c r="F60" s="22" t="s">
        <v>62</v>
      </c>
      <c r="G60" s="23"/>
      <c r="H60" s="23"/>
      <c r="I60" s="23">
        <v>330</v>
      </c>
      <c r="J60" s="23"/>
      <c r="K60" s="23"/>
      <c r="L60" s="24">
        <f t="shared" si="3"/>
        <v>330</v>
      </c>
      <c r="M60" s="25"/>
      <c r="N60" s="23"/>
      <c r="O60" s="23"/>
      <c r="P60" s="23"/>
      <c r="Q60" s="23"/>
      <c r="R60" s="23"/>
      <c r="S60" s="23"/>
      <c r="T60" s="23"/>
      <c r="U60" s="23"/>
      <c r="V60" s="23"/>
      <c r="W60" s="26">
        <f t="shared" si="4"/>
        <v>0</v>
      </c>
      <c r="X60" s="27"/>
      <c r="Y60" s="26">
        <f t="shared" si="5"/>
        <v>330</v>
      </c>
    </row>
    <row r="61" spans="2:25" ht="12.75">
      <c r="B61" s="6">
        <v>53</v>
      </c>
      <c r="C61" s="11">
        <v>3</v>
      </c>
      <c r="D61" s="82" t="s">
        <v>68</v>
      </c>
      <c r="E61" s="82"/>
      <c r="F61" s="82"/>
      <c r="G61" s="12"/>
      <c r="H61" s="12"/>
      <c r="I61" s="12">
        <v>2192</v>
      </c>
      <c r="J61" s="12"/>
      <c r="K61" s="12"/>
      <c r="L61" s="13">
        <f t="shared" si="3"/>
        <v>2192</v>
      </c>
      <c r="M61" s="10"/>
      <c r="N61" s="12"/>
      <c r="O61" s="12"/>
      <c r="P61" s="12"/>
      <c r="Q61" s="12"/>
      <c r="R61" s="12"/>
      <c r="S61" s="12"/>
      <c r="T61" s="12"/>
      <c r="U61" s="12"/>
      <c r="V61" s="12"/>
      <c r="W61" s="13">
        <f t="shared" si="4"/>
        <v>0</v>
      </c>
      <c r="Y61" s="13">
        <f t="shared" si="5"/>
        <v>2192</v>
      </c>
    </row>
    <row r="62" spans="2:25" ht="12.75">
      <c r="B62" s="6">
        <v>54</v>
      </c>
      <c r="C62" s="15"/>
      <c r="D62" s="16" t="s">
        <v>69</v>
      </c>
      <c r="E62" s="83" t="s">
        <v>70</v>
      </c>
      <c r="F62" s="83"/>
      <c r="G62" s="17"/>
      <c r="H62" s="17"/>
      <c r="I62" s="17">
        <v>2192</v>
      </c>
      <c r="J62" s="17"/>
      <c r="K62" s="17"/>
      <c r="L62" s="18">
        <f t="shared" si="3"/>
        <v>2192</v>
      </c>
      <c r="M62" s="10"/>
      <c r="N62" s="17"/>
      <c r="O62" s="17"/>
      <c r="P62" s="17"/>
      <c r="Q62" s="17"/>
      <c r="R62" s="17"/>
      <c r="S62" s="17"/>
      <c r="T62" s="17"/>
      <c r="U62" s="17"/>
      <c r="V62" s="17"/>
      <c r="W62" s="19">
        <f t="shared" si="4"/>
        <v>0</v>
      </c>
      <c r="X62" s="14"/>
      <c r="Y62" s="19">
        <f t="shared" si="5"/>
        <v>2192</v>
      </c>
    </row>
    <row r="63" spans="2:25" ht="12.75">
      <c r="B63" s="6">
        <v>55</v>
      </c>
      <c r="C63" s="15"/>
      <c r="D63" s="20"/>
      <c r="E63" s="21">
        <v>1</v>
      </c>
      <c r="F63" s="22" t="s">
        <v>28</v>
      </c>
      <c r="G63" s="23"/>
      <c r="H63" s="23"/>
      <c r="I63" s="23">
        <v>100</v>
      </c>
      <c r="J63" s="23"/>
      <c r="K63" s="23"/>
      <c r="L63" s="24">
        <f t="shared" si="3"/>
        <v>100</v>
      </c>
      <c r="M63" s="25"/>
      <c r="N63" s="23"/>
      <c r="O63" s="23"/>
      <c r="P63" s="23"/>
      <c r="Q63" s="23"/>
      <c r="R63" s="23"/>
      <c r="S63" s="23"/>
      <c r="T63" s="23"/>
      <c r="U63" s="23"/>
      <c r="V63" s="23"/>
      <c r="W63" s="26">
        <f t="shared" si="4"/>
        <v>0</v>
      </c>
      <c r="X63" s="27"/>
      <c r="Y63" s="26">
        <f t="shared" si="5"/>
        <v>100</v>
      </c>
    </row>
    <row r="64" spans="2:25" ht="12.75">
      <c r="B64" s="6">
        <v>56</v>
      </c>
      <c r="C64" s="15"/>
      <c r="D64" s="20"/>
      <c r="E64" s="21">
        <v>2</v>
      </c>
      <c r="F64" s="22" t="s">
        <v>71</v>
      </c>
      <c r="G64" s="23"/>
      <c r="H64" s="23"/>
      <c r="I64" s="23">
        <v>100</v>
      </c>
      <c r="J64" s="23"/>
      <c r="K64" s="23"/>
      <c r="L64" s="24">
        <f t="shared" si="3"/>
        <v>100</v>
      </c>
      <c r="M64" s="25"/>
      <c r="N64" s="23"/>
      <c r="O64" s="23"/>
      <c r="P64" s="23"/>
      <c r="Q64" s="23"/>
      <c r="R64" s="23"/>
      <c r="S64" s="23"/>
      <c r="T64" s="23"/>
      <c r="U64" s="23"/>
      <c r="V64" s="23"/>
      <c r="W64" s="26">
        <f t="shared" si="4"/>
        <v>0</v>
      </c>
      <c r="X64" s="27"/>
      <c r="Y64" s="26">
        <f t="shared" si="5"/>
        <v>100</v>
      </c>
    </row>
    <row r="65" spans="2:25" ht="12.75">
      <c r="B65" s="6">
        <v>57</v>
      </c>
      <c r="C65" s="15"/>
      <c r="D65" s="20"/>
      <c r="E65" s="21">
        <v>3</v>
      </c>
      <c r="F65" s="22" t="s">
        <v>72</v>
      </c>
      <c r="G65" s="23"/>
      <c r="H65" s="23"/>
      <c r="I65" s="23">
        <v>132</v>
      </c>
      <c r="J65" s="23"/>
      <c r="K65" s="23"/>
      <c r="L65" s="24">
        <f t="shared" si="3"/>
        <v>132</v>
      </c>
      <c r="M65" s="25"/>
      <c r="N65" s="23"/>
      <c r="O65" s="23"/>
      <c r="P65" s="23"/>
      <c r="Q65" s="23"/>
      <c r="R65" s="23"/>
      <c r="S65" s="23"/>
      <c r="T65" s="23"/>
      <c r="U65" s="23"/>
      <c r="V65" s="23"/>
      <c r="W65" s="26">
        <f t="shared" si="4"/>
        <v>0</v>
      </c>
      <c r="X65" s="27"/>
      <c r="Y65" s="26">
        <f t="shared" si="5"/>
        <v>132</v>
      </c>
    </row>
    <row r="66" spans="2:25" ht="12.75">
      <c r="B66" s="6">
        <v>58</v>
      </c>
      <c r="C66" s="15"/>
      <c r="D66" s="20"/>
      <c r="E66" s="21">
        <v>4</v>
      </c>
      <c r="F66" s="22" t="s">
        <v>36</v>
      </c>
      <c r="G66" s="23"/>
      <c r="H66" s="23"/>
      <c r="I66" s="23">
        <v>360</v>
      </c>
      <c r="J66" s="23"/>
      <c r="K66" s="23"/>
      <c r="L66" s="24">
        <f t="shared" si="3"/>
        <v>360</v>
      </c>
      <c r="M66" s="25"/>
      <c r="N66" s="23"/>
      <c r="O66" s="23"/>
      <c r="P66" s="23"/>
      <c r="Q66" s="23"/>
      <c r="R66" s="23"/>
      <c r="S66" s="23"/>
      <c r="T66" s="23"/>
      <c r="U66" s="23"/>
      <c r="V66" s="23"/>
      <c r="W66" s="26">
        <f t="shared" si="4"/>
        <v>0</v>
      </c>
      <c r="X66" s="27"/>
      <c r="Y66" s="26">
        <f t="shared" si="5"/>
        <v>360</v>
      </c>
    </row>
    <row r="67" spans="2:25" ht="12.75">
      <c r="B67" s="6">
        <v>59</v>
      </c>
      <c r="C67" s="15"/>
      <c r="D67" s="20"/>
      <c r="E67" s="21">
        <v>5</v>
      </c>
      <c r="F67" s="22" t="s">
        <v>73</v>
      </c>
      <c r="G67" s="23"/>
      <c r="H67" s="23"/>
      <c r="I67" s="23">
        <v>1500</v>
      </c>
      <c r="J67" s="23"/>
      <c r="K67" s="23"/>
      <c r="L67" s="24">
        <f t="shared" si="3"/>
        <v>1500</v>
      </c>
      <c r="M67" s="25"/>
      <c r="N67" s="23"/>
      <c r="O67" s="23"/>
      <c r="P67" s="23"/>
      <c r="Q67" s="23"/>
      <c r="R67" s="23"/>
      <c r="S67" s="23"/>
      <c r="T67" s="23"/>
      <c r="U67" s="23"/>
      <c r="V67" s="23"/>
      <c r="W67" s="26">
        <f t="shared" si="4"/>
        <v>0</v>
      </c>
      <c r="X67" s="27"/>
      <c r="Y67" s="26">
        <f t="shared" si="5"/>
        <v>1500</v>
      </c>
    </row>
    <row r="68" spans="2:25" ht="12.75">
      <c r="B68" s="6">
        <v>60</v>
      </c>
      <c r="C68" s="11">
        <v>4</v>
      </c>
      <c r="D68" s="82" t="s">
        <v>74</v>
      </c>
      <c r="E68" s="82"/>
      <c r="F68" s="82"/>
      <c r="G68" s="12"/>
      <c r="H68" s="12"/>
      <c r="I68" s="12">
        <v>25900</v>
      </c>
      <c r="J68" s="12"/>
      <c r="K68" s="12"/>
      <c r="L68" s="13">
        <f t="shared" si="3"/>
        <v>25900</v>
      </c>
      <c r="M68" s="10"/>
      <c r="N68" s="12"/>
      <c r="O68" s="12"/>
      <c r="P68" s="12"/>
      <c r="Q68" s="12"/>
      <c r="R68" s="12"/>
      <c r="S68" s="12"/>
      <c r="T68" s="12"/>
      <c r="U68" s="12"/>
      <c r="V68" s="12"/>
      <c r="W68" s="13">
        <f t="shared" si="4"/>
        <v>0</v>
      </c>
      <c r="Y68" s="13">
        <f t="shared" si="5"/>
        <v>25900</v>
      </c>
    </row>
    <row r="69" spans="2:25" ht="12.75">
      <c r="B69" s="6">
        <v>61</v>
      </c>
      <c r="C69" s="15"/>
      <c r="D69" s="16" t="s">
        <v>75</v>
      </c>
      <c r="E69" s="83" t="s">
        <v>76</v>
      </c>
      <c r="F69" s="83"/>
      <c r="G69" s="17"/>
      <c r="H69" s="17"/>
      <c r="I69" s="17">
        <v>25100</v>
      </c>
      <c r="J69" s="17"/>
      <c r="K69" s="17"/>
      <c r="L69" s="18">
        <f t="shared" si="3"/>
        <v>25100</v>
      </c>
      <c r="M69" s="10"/>
      <c r="N69" s="17"/>
      <c r="O69" s="17"/>
      <c r="P69" s="17"/>
      <c r="Q69" s="17"/>
      <c r="R69" s="17"/>
      <c r="S69" s="17"/>
      <c r="T69" s="17"/>
      <c r="U69" s="17"/>
      <c r="V69" s="17"/>
      <c r="W69" s="19">
        <f t="shared" si="4"/>
        <v>0</v>
      </c>
      <c r="X69" s="14"/>
      <c r="Y69" s="19">
        <f t="shared" si="5"/>
        <v>25100</v>
      </c>
    </row>
    <row r="70" spans="2:25" ht="12.75">
      <c r="B70" s="6">
        <v>62</v>
      </c>
      <c r="C70" s="15"/>
      <c r="D70" s="20"/>
      <c r="E70" s="21">
        <v>1</v>
      </c>
      <c r="F70" s="22" t="s">
        <v>28</v>
      </c>
      <c r="G70" s="23"/>
      <c r="H70" s="23"/>
      <c r="I70" s="23">
        <v>1100</v>
      </c>
      <c r="J70" s="23"/>
      <c r="K70" s="23"/>
      <c r="L70" s="24">
        <f t="shared" si="3"/>
        <v>1100</v>
      </c>
      <c r="M70" s="25"/>
      <c r="N70" s="23"/>
      <c r="O70" s="23"/>
      <c r="P70" s="23"/>
      <c r="Q70" s="23"/>
      <c r="R70" s="23"/>
      <c r="S70" s="23"/>
      <c r="T70" s="23"/>
      <c r="U70" s="23"/>
      <c r="V70" s="23"/>
      <c r="W70" s="26">
        <f t="shared" si="4"/>
        <v>0</v>
      </c>
      <c r="X70" s="27"/>
      <c r="Y70" s="26">
        <f t="shared" si="5"/>
        <v>1100</v>
      </c>
    </row>
    <row r="71" spans="2:25" ht="12.75">
      <c r="B71" s="6">
        <v>63</v>
      </c>
      <c r="C71" s="15"/>
      <c r="D71" s="20"/>
      <c r="E71" s="21">
        <v>2</v>
      </c>
      <c r="F71" s="22" t="s">
        <v>59</v>
      </c>
      <c r="G71" s="23"/>
      <c r="H71" s="23"/>
      <c r="I71" s="23">
        <v>1000</v>
      </c>
      <c r="J71" s="23"/>
      <c r="K71" s="23"/>
      <c r="L71" s="24">
        <f t="shared" si="3"/>
        <v>1000</v>
      </c>
      <c r="M71" s="25"/>
      <c r="N71" s="23"/>
      <c r="O71" s="23"/>
      <c r="P71" s="23"/>
      <c r="Q71" s="23"/>
      <c r="R71" s="23"/>
      <c r="S71" s="23"/>
      <c r="T71" s="23"/>
      <c r="U71" s="23"/>
      <c r="V71" s="23"/>
      <c r="W71" s="26">
        <f t="shared" si="4"/>
        <v>0</v>
      </c>
      <c r="X71" s="27"/>
      <c r="Y71" s="26">
        <f t="shared" si="5"/>
        <v>1000</v>
      </c>
    </row>
    <row r="72" spans="2:25" ht="12.75">
      <c r="B72" s="6">
        <v>64</v>
      </c>
      <c r="C72" s="15"/>
      <c r="D72" s="20"/>
      <c r="E72" s="21">
        <v>3</v>
      </c>
      <c r="F72" s="22" t="s">
        <v>36</v>
      </c>
      <c r="G72" s="23"/>
      <c r="H72" s="23"/>
      <c r="I72" s="23">
        <v>23000</v>
      </c>
      <c r="J72" s="23"/>
      <c r="K72" s="23"/>
      <c r="L72" s="24">
        <f t="shared" si="3"/>
        <v>23000</v>
      </c>
      <c r="M72" s="25"/>
      <c r="N72" s="23"/>
      <c r="O72" s="23"/>
      <c r="P72" s="23"/>
      <c r="Q72" s="23"/>
      <c r="R72" s="23"/>
      <c r="S72" s="23"/>
      <c r="T72" s="23"/>
      <c r="U72" s="23"/>
      <c r="V72" s="23"/>
      <c r="W72" s="26">
        <f t="shared" si="4"/>
        <v>0</v>
      </c>
      <c r="X72" s="27"/>
      <c r="Y72" s="26">
        <f t="shared" si="5"/>
        <v>23000</v>
      </c>
    </row>
    <row r="73" spans="2:25" ht="12.75">
      <c r="B73" s="6">
        <v>65</v>
      </c>
      <c r="C73" s="15"/>
      <c r="D73" s="16" t="s">
        <v>57</v>
      </c>
      <c r="E73" s="83" t="s">
        <v>58</v>
      </c>
      <c r="F73" s="83"/>
      <c r="G73" s="17"/>
      <c r="H73" s="17"/>
      <c r="I73" s="17">
        <v>800</v>
      </c>
      <c r="J73" s="17"/>
      <c r="K73" s="17"/>
      <c r="L73" s="18">
        <f aca="true" t="shared" si="6" ref="L73:L83">SUM(G73:K73)</f>
        <v>800</v>
      </c>
      <c r="M73" s="10"/>
      <c r="N73" s="17"/>
      <c r="O73" s="17"/>
      <c r="P73" s="17"/>
      <c r="Q73" s="17"/>
      <c r="R73" s="17"/>
      <c r="S73" s="17"/>
      <c r="T73" s="17"/>
      <c r="U73" s="17"/>
      <c r="V73" s="17"/>
      <c r="W73" s="19">
        <f aca="true" t="shared" si="7" ref="W73:W83">SUM(N73:V73)</f>
        <v>0</v>
      </c>
      <c r="X73" s="14"/>
      <c r="Y73" s="19">
        <f aca="true" t="shared" si="8" ref="Y73:Y83">L73+W73</f>
        <v>800</v>
      </c>
    </row>
    <row r="74" spans="2:25" ht="12.75">
      <c r="B74" s="6">
        <v>66</v>
      </c>
      <c r="C74" s="15"/>
      <c r="D74" s="20"/>
      <c r="E74" s="21">
        <v>1</v>
      </c>
      <c r="F74" s="22" t="s">
        <v>77</v>
      </c>
      <c r="G74" s="23"/>
      <c r="H74" s="23"/>
      <c r="I74" s="23">
        <v>100</v>
      </c>
      <c r="J74" s="23"/>
      <c r="K74" s="23"/>
      <c r="L74" s="24">
        <f t="shared" si="6"/>
        <v>100</v>
      </c>
      <c r="M74" s="25"/>
      <c r="N74" s="23"/>
      <c r="O74" s="23"/>
      <c r="P74" s="23"/>
      <c r="Q74" s="23"/>
      <c r="R74" s="23"/>
      <c r="S74" s="23"/>
      <c r="T74" s="23"/>
      <c r="U74" s="23"/>
      <c r="V74" s="23"/>
      <c r="W74" s="26">
        <f t="shared" si="7"/>
        <v>0</v>
      </c>
      <c r="X74" s="27"/>
      <c r="Y74" s="26">
        <f t="shared" si="8"/>
        <v>100</v>
      </c>
    </row>
    <row r="75" spans="2:25" ht="12.75">
      <c r="B75" s="6">
        <v>67</v>
      </c>
      <c r="C75" s="15"/>
      <c r="D75" s="20"/>
      <c r="E75" s="21">
        <v>2</v>
      </c>
      <c r="F75" s="22" t="s">
        <v>28</v>
      </c>
      <c r="G75" s="23"/>
      <c r="H75" s="23"/>
      <c r="I75" s="23">
        <v>700</v>
      </c>
      <c r="J75" s="23"/>
      <c r="K75" s="23"/>
      <c r="L75" s="24">
        <f t="shared" si="6"/>
        <v>700</v>
      </c>
      <c r="M75" s="25"/>
      <c r="N75" s="23"/>
      <c r="O75" s="23"/>
      <c r="P75" s="23"/>
      <c r="Q75" s="23"/>
      <c r="R75" s="23"/>
      <c r="S75" s="23"/>
      <c r="T75" s="23"/>
      <c r="U75" s="23"/>
      <c r="V75" s="23"/>
      <c r="W75" s="26">
        <f t="shared" si="7"/>
        <v>0</v>
      </c>
      <c r="X75" s="27"/>
      <c r="Y75" s="26">
        <f t="shared" si="8"/>
        <v>700</v>
      </c>
    </row>
    <row r="76" spans="2:25" ht="12.75">
      <c r="B76" s="6">
        <v>68</v>
      </c>
      <c r="C76" s="11">
        <v>5</v>
      </c>
      <c r="D76" s="82" t="s">
        <v>78</v>
      </c>
      <c r="E76" s="82"/>
      <c r="F76" s="82"/>
      <c r="G76" s="12"/>
      <c r="H76" s="12"/>
      <c r="I76" s="12">
        <v>11600</v>
      </c>
      <c r="J76" s="12"/>
      <c r="K76" s="12"/>
      <c r="L76" s="13">
        <f t="shared" si="6"/>
        <v>11600</v>
      </c>
      <c r="M76" s="10"/>
      <c r="N76" s="12"/>
      <c r="O76" s="12"/>
      <c r="P76" s="12"/>
      <c r="Q76" s="12"/>
      <c r="R76" s="12"/>
      <c r="S76" s="12"/>
      <c r="T76" s="12"/>
      <c r="U76" s="12"/>
      <c r="V76" s="12"/>
      <c r="W76" s="13">
        <f t="shared" si="7"/>
        <v>0</v>
      </c>
      <c r="Y76" s="13">
        <f t="shared" si="8"/>
        <v>11600</v>
      </c>
    </row>
    <row r="77" spans="2:25" ht="12.75">
      <c r="B77" s="6">
        <v>69</v>
      </c>
      <c r="C77" s="15"/>
      <c r="D77" s="16" t="s">
        <v>79</v>
      </c>
      <c r="E77" s="83" t="s">
        <v>80</v>
      </c>
      <c r="F77" s="83"/>
      <c r="G77" s="17"/>
      <c r="H77" s="17"/>
      <c r="I77" s="17">
        <v>11600</v>
      </c>
      <c r="J77" s="17"/>
      <c r="K77" s="17"/>
      <c r="L77" s="18">
        <f t="shared" si="6"/>
        <v>11600</v>
      </c>
      <c r="M77" s="10"/>
      <c r="N77" s="17"/>
      <c r="O77" s="17"/>
      <c r="P77" s="17"/>
      <c r="Q77" s="17"/>
      <c r="R77" s="17"/>
      <c r="S77" s="17"/>
      <c r="T77" s="17"/>
      <c r="U77" s="17"/>
      <c r="V77" s="17"/>
      <c r="W77" s="19">
        <f t="shared" si="7"/>
        <v>0</v>
      </c>
      <c r="X77" s="14"/>
      <c r="Y77" s="19">
        <f t="shared" si="8"/>
        <v>11600</v>
      </c>
    </row>
    <row r="78" spans="2:25" ht="12.75">
      <c r="B78" s="6">
        <v>70</v>
      </c>
      <c r="C78" s="15"/>
      <c r="D78" s="20"/>
      <c r="E78" s="21">
        <v>1</v>
      </c>
      <c r="F78" s="22" t="s">
        <v>62</v>
      </c>
      <c r="G78" s="23"/>
      <c r="H78" s="23"/>
      <c r="I78" s="23">
        <v>10100</v>
      </c>
      <c r="J78" s="23"/>
      <c r="K78" s="23"/>
      <c r="L78" s="24">
        <f t="shared" si="6"/>
        <v>10100</v>
      </c>
      <c r="M78" s="25"/>
      <c r="N78" s="23"/>
      <c r="O78" s="23"/>
      <c r="P78" s="23"/>
      <c r="Q78" s="23"/>
      <c r="R78" s="23"/>
      <c r="S78" s="23"/>
      <c r="T78" s="23"/>
      <c r="U78" s="23"/>
      <c r="V78" s="23"/>
      <c r="W78" s="26">
        <f t="shared" si="7"/>
        <v>0</v>
      </c>
      <c r="X78" s="27"/>
      <c r="Y78" s="26">
        <f t="shared" si="8"/>
        <v>10100</v>
      </c>
    </row>
    <row r="79" spans="2:25" ht="12.75">
      <c r="B79" s="6">
        <v>71</v>
      </c>
      <c r="C79" s="15"/>
      <c r="D79" s="20"/>
      <c r="E79" s="21">
        <v>2</v>
      </c>
      <c r="F79" s="22" t="s">
        <v>81</v>
      </c>
      <c r="G79" s="23"/>
      <c r="H79" s="23"/>
      <c r="I79" s="23">
        <v>1500</v>
      </c>
      <c r="J79" s="23"/>
      <c r="K79" s="23"/>
      <c r="L79" s="24">
        <f t="shared" si="6"/>
        <v>1500</v>
      </c>
      <c r="M79" s="25"/>
      <c r="N79" s="23"/>
      <c r="O79" s="23"/>
      <c r="P79" s="23"/>
      <c r="Q79" s="23"/>
      <c r="R79" s="23"/>
      <c r="S79" s="23"/>
      <c r="T79" s="23"/>
      <c r="U79" s="23"/>
      <c r="V79" s="23"/>
      <c r="W79" s="26">
        <f t="shared" si="7"/>
        <v>0</v>
      </c>
      <c r="X79" s="27"/>
      <c r="Y79" s="26">
        <f t="shared" si="8"/>
        <v>1500</v>
      </c>
    </row>
    <row r="80" spans="2:25" ht="12.75">
      <c r="B80" s="6">
        <v>72</v>
      </c>
      <c r="C80" s="11">
        <v>6</v>
      </c>
      <c r="D80" s="82" t="s">
        <v>82</v>
      </c>
      <c r="E80" s="82"/>
      <c r="F80" s="82"/>
      <c r="G80" s="12"/>
      <c r="H80" s="12"/>
      <c r="I80" s="12">
        <v>1500</v>
      </c>
      <c r="J80" s="12"/>
      <c r="K80" s="12"/>
      <c r="L80" s="13">
        <f t="shared" si="6"/>
        <v>1500</v>
      </c>
      <c r="M80" s="10"/>
      <c r="N80" s="12"/>
      <c r="O80" s="12"/>
      <c r="P80" s="12"/>
      <c r="Q80" s="12"/>
      <c r="R80" s="12"/>
      <c r="S80" s="12"/>
      <c r="T80" s="12"/>
      <c r="U80" s="12"/>
      <c r="V80" s="12"/>
      <c r="W80" s="13">
        <f t="shared" si="7"/>
        <v>0</v>
      </c>
      <c r="Y80" s="13">
        <f t="shared" si="8"/>
        <v>1500</v>
      </c>
    </row>
    <row r="81" spans="2:25" ht="12.75">
      <c r="B81" s="6">
        <v>73</v>
      </c>
      <c r="C81" s="15"/>
      <c r="D81" s="16" t="s">
        <v>83</v>
      </c>
      <c r="E81" s="83" t="s">
        <v>84</v>
      </c>
      <c r="F81" s="83"/>
      <c r="G81" s="17"/>
      <c r="H81" s="17"/>
      <c r="I81" s="17">
        <v>1500</v>
      </c>
      <c r="J81" s="17"/>
      <c r="K81" s="17"/>
      <c r="L81" s="18">
        <f t="shared" si="6"/>
        <v>1500</v>
      </c>
      <c r="M81" s="10"/>
      <c r="N81" s="17"/>
      <c r="O81" s="17"/>
      <c r="P81" s="17"/>
      <c r="Q81" s="17"/>
      <c r="R81" s="17"/>
      <c r="S81" s="17"/>
      <c r="T81" s="17"/>
      <c r="U81" s="17"/>
      <c r="V81" s="17"/>
      <c r="W81" s="19">
        <f t="shared" si="7"/>
        <v>0</v>
      </c>
      <c r="X81" s="14"/>
      <c r="Y81" s="19">
        <f t="shared" si="8"/>
        <v>1500</v>
      </c>
    </row>
    <row r="82" spans="2:25" ht="12.75">
      <c r="B82" s="6">
        <v>74</v>
      </c>
      <c r="C82" s="15"/>
      <c r="D82" s="20"/>
      <c r="E82" s="21">
        <v>1</v>
      </c>
      <c r="F82" s="22" t="s">
        <v>85</v>
      </c>
      <c r="G82" s="23"/>
      <c r="H82" s="23"/>
      <c r="I82" s="23">
        <v>1500</v>
      </c>
      <c r="J82" s="23"/>
      <c r="K82" s="23"/>
      <c r="L82" s="24">
        <f t="shared" si="6"/>
        <v>1500</v>
      </c>
      <c r="M82" s="25"/>
      <c r="N82" s="23"/>
      <c r="O82" s="23"/>
      <c r="P82" s="23"/>
      <c r="Q82" s="23"/>
      <c r="R82" s="23"/>
      <c r="S82" s="23"/>
      <c r="T82" s="23"/>
      <c r="U82" s="23"/>
      <c r="V82" s="23"/>
      <c r="W82" s="26">
        <f t="shared" si="7"/>
        <v>0</v>
      </c>
      <c r="X82" s="27"/>
      <c r="Y82" s="26">
        <f t="shared" si="8"/>
        <v>1500</v>
      </c>
    </row>
    <row r="83" spans="2:25" ht="12.75">
      <c r="B83" s="6">
        <v>75</v>
      </c>
      <c r="C83" s="15"/>
      <c r="D83" s="20"/>
      <c r="E83" s="21">
        <v>2</v>
      </c>
      <c r="F83" s="22" t="s">
        <v>86</v>
      </c>
      <c r="G83" s="23"/>
      <c r="H83" s="23"/>
      <c r="I83" s="23"/>
      <c r="J83" s="23"/>
      <c r="K83" s="23"/>
      <c r="L83" s="24">
        <f t="shared" si="6"/>
        <v>0</v>
      </c>
      <c r="M83" s="25"/>
      <c r="N83" s="23"/>
      <c r="O83" s="23"/>
      <c r="P83" s="23"/>
      <c r="Q83" s="23"/>
      <c r="R83" s="23"/>
      <c r="S83" s="23"/>
      <c r="T83" s="23"/>
      <c r="U83" s="23"/>
      <c r="V83" s="23"/>
      <c r="W83" s="26">
        <f t="shared" si="7"/>
        <v>0</v>
      </c>
      <c r="X83" s="27"/>
      <c r="Y83" s="26">
        <f t="shared" si="8"/>
        <v>0</v>
      </c>
    </row>
    <row r="84" spans="2:25" ht="12.75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"/>
      <c r="Y84" s="28"/>
    </row>
  </sheetData>
  <sheetProtection/>
  <mergeCells count="48">
    <mergeCell ref="D80:F80"/>
    <mergeCell ref="E81:F81"/>
    <mergeCell ref="E62:F62"/>
    <mergeCell ref="D68:F68"/>
    <mergeCell ref="E69:F69"/>
    <mergeCell ref="E73:F73"/>
    <mergeCell ref="D76:F76"/>
    <mergeCell ref="E77:F77"/>
    <mergeCell ref="E43:F43"/>
    <mergeCell ref="E48:F48"/>
    <mergeCell ref="E53:F53"/>
    <mergeCell ref="E57:F57"/>
    <mergeCell ref="E59:F59"/>
    <mergeCell ref="D61:F61"/>
    <mergeCell ref="E11:F11"/>
    <mergeCell ref="E27:F27"/>
    <mergeCell ref="E31:F31"/>
    <mergeCell ref="D33:F33"/>
    <mergeCell ref="E34:F34"/>
    <mergeCell ref="E39:F39"/>
    <mergeCell ref="S7:S8"/>
    <mergeCell ref="T7:T8"/>
    <mergeCell ref="U7:U8"/>
    <mergeCell ref="V7:V8"/>
    <mergeCell ref="D9:F9"/>
    <mergeCell ref="D10:F10"/>
    <mergeCell ref="K7:K8"/>
    <mergeCell ref="N7:N8"/>
    <mergeCell ref="O7:O8"/>
    <mergeCell ref="P7:P8"/>
    <mergeCell ref="Q7:Q8"/>
    <mergeCell ref="R7:R8"/>
    <mergeCell ref="E6:E8"/>
    <mergeCell ref="F6:F8"/>
    <mergeCell ref="G7:G8"/>
    <mergeCell ref="H7:H8"/>
    <mergeCell ref="I7:I8"/>
    <mergeCell ref="J7:J8"/>
    <mergeCell ref="B4:Y4"/>
    <mergeCell ref="B5:F5"/>
    <mergeCell ref="G5:K6"/>
    <mergeCell ref="L5:L8"/>
    <mergeCell ref="N5:V6"/>
    <mergeCell ref="W5:W8"/>
    <mergeCell ref="Y5:Y8"/>
    <mergeCell ref="B6:B8"/>
    <mergeCell ref="C6:C8"/>
    <mergeCell ref="D6:D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217</v>
      </c>
    </row>
    <row r="2" ht="15.75">
      <c r="B2" s="1" t="s">
        <v>111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52"/>
      <c r="C4" s="53"/>
      <c r="D4" s="53"/>
      <c r="E4" s="53"/>
      <c r="F4" s="53"/>
      <c r="G4" s="87" t="s">
        <v>205</v>
      </c>
      <c r="H4" s="88"/>
      <c r="I4" s="87" t="s">
        <v>206</v>
      </c>
      <c r="J4" s="88"/>
      <c r="K4" s="87" t="s">
        <v>207</v>
      </c>
      <c r="L4" s="87"/>
      <c r="M4" s="2"/>
    </row>
    <row r="5" spans="1:13" ht="12.75">
      <c r="A5" s="2"/>
      <c r="B5" s="51"/>
      <c r="C5" s="54"/>
      <c r="D5" s="54"/>
      <c r="E5" s="54"/>
      <c r="F5" s="54"/>
      <c r="G5" s="89" t="s">
        <v>0</v>
      </c>
      <c r="H5" s="91" t="s">
        <v>1</v>
      </c>
      <c r="I5" s="89" t="s">
        <v>0</v>
      </c>
      <c r="J5" s="91" t="s">
        <v>1</v>
      </c>
      <c r="K5" s="89" t="s">
        <v>0</v>
      </c>
      <c r="L5" s="93" t="s">
        <v>1</v>
      </c>
      <c r="M5" s="2"/>
    </row>
    <row r="6" spans="1:13" ht="12.75">
      <c r="A6" s="2"/>
      <c r="B6" s="51"/>
      <c r="C6" s="54"/>
      <c r="D6" s="54"/>
      <c r="E6" s="54"/>
      <c r="F6" s="54"/>
      <c r="G6" s="90"/>
      <c r="H6" s="92"/>
      <c r="I6" s="90"/>
      <c r="J6" s="92"/>
      <c r="K6" s="90"/>
      <c r="L6" s="94"/>
      <c r="M6" s="2"/>
    </row>
    <row r="7" spans="1:13" ht="12.75">
      <c r="A7" s="2"/>
      <c r="B7" s="56">
        <v>1</v>
      </c>
      <c r="C7" s="57">
        <v>3</v>
      </c>
      <c r="D7" s="97" t="s">
        <v>210</v>
      </c>
      <c r="E7" s="97"/>
      <c r="F7" s="98"/>
      <c r="G7" s="58">
        <v>9664</v>
      </c>
      <c r="H7" s="59">
        <v>18075</v>
      </c>
      <c r="I7" s="58">
        <v>9700</v>
      </c>
      <c r="J7" s="59">
        <v>17865</v>
      </c>
      <c r="K7" s="58">
        <v>9700</v>
      </c>
      <c r="L7" s="60">
        <v>18565</v>
      </c>
      <c r="M7" s="2"/>
    </row>
    <row r="8" spans="1:13" ht="12.75">
      <c r="A8" s="2"/>
      <c r="B8" s="56">
        <v>2</v>
      </c>
      <c r="C8" s="55">
        <v>1</v>
      </c>
      <c r="D8" s="95" t="s">
        <v>113</v>
      </c>
      <c r="E8" s="95"/>
      <c r="F8" s="96"/>
      <c r="G8" s="61"/>
      <c r="H8" s="37">
        <v>18075</v>
      </c>
      <c r="I8" s="61"/>
      <c r="J8" s="37">
        <v>17865</v>
      </c>
      <c r="K8" s="61"/>
      <c r="L8" s="62">
        <v>18565</v>
      </c>
      <c r="M8" s="2"/>
    </row>
    <row r="9" spans="1:13" ht="12.75">
      <c r="A9" s="2"/>
      <c r="B9" s="56">
        <v>3</v>
      </c>
      <c r="C9" s="55">
        <v>2</v>
      </c>
      <c r="D9" s="95" t="s">
        <v>114</v>
      </c>
      <c r="E9" s="95"/>
      <c r="F9" s="96"/>
      <c r="G9" s="61">
        <v>8200</v>
      </c>
      <c r="H9" s="37"/>
      <c r="I9" s="61">
        <v>8200</v>
      </c>
      <c r="J9" s="37"/>
      <c r="K9" s="61">
        <v>8200</v>
      </c>
      <c r="L9" s="62"/>
      <c r="M9" s="2"/>
    </row>
    <row r="10" spans="1:13" ht="12.75">
      <c r="A10" s="2"/>
      <c r="B10" s="56">
        <v>4</v>
      </c>
      <c r="C10" s="55">
        <v>3</v>
      </c>
      <c r="D10" s="95" t="s">
        <v>121</v>
      </c>
      <c r="E10" s="95"/>
      <c r="F10" s="96"/>
      <c r="G10" s="61">
        <v>1464</v>
      </c>
      <c r="H10" s="37"/>
      <c r="I10" s="61">
        <v>1500</v>
      </c>
      <c r="J10" s="37"/>
      <c r="K10" s="61">
        <v>1500</v>
      </c>
      <c r="L10" s="62"/>
      <c r="M10" s="2"/>
    </row>
    <row r="11" spans="2:12" ht="12.75"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</row>
  </sheetData>
  <sheetProtection/>
  <mergeCells count="13">
    <mergeCell ref="D7:F7"/>
    <mergeCell ref="D8:F8"/>
    <mergeCell ref="D9:F9"/>
    <mergeCell ref="D10:F10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217</v>
      </c>
    </row>
    <row r="2" ht="15.75">
      <c r="B2" s="1" t="s">
        <v>124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52"/>
      <c r="C4" s="53"/>
      <c r="D4" s="53"/>
      <c r="E4" s="53"/>
      <c r="F4" s="53"/>
      <c r="G4" s="87" t="s">
        <v>205</v>
      </c>
      <c r="H4" s="88"/>
      <c r="I4" s="87" t="s">
        <v>206</v>
      </c>
      <c r="J4" s="88"/>
      <c r="K4" s="87" t="s">
        <v>207</v>
      </c>
      <c r="L4" s="87"/>
      <c r="M4" s="2"/>
    </row>
    <row r="5" spans="1:13" ht="12.75">
      <c r="A5" s="2"/>
      <c r="B5" s="51"/>
      <c r="C5" s="54"/>
      <c r="D5" s="54"/>
      <c r="E5" s="54"/>
      <c r="F5" s="54"/>
      <c r="G5" s="89" t="s">
        <v>0</v>
      </c>
      <c r="H5" s="91" t="s">
        <v>1</v>
      </c>
      <c r="I5" s="89" t="s">
        <v>0</v>
      </c>
      <c r="J5" s="91" t="s">
        <v>1</v>
      </c>
      <c r="K5" s="89" t="s">
        <v>0</v>
      </c>
      <c r="L5" s="93" t="s">
        <v>1</v>
      </c>
      <c r="M5" s="2"/>
    </row>
    <row r="6" spans="1:13" ht="12.75">
      <c r="A6" s="2"/>
      <c r="B6" s="51"/>
      <c r="C6" s="54"/>
      <c r="D6" s="54"/>
      <c r="E6" s="54"/>
      <c r="F6" s="54"/>
      <c r="G6" s="90"/>
      <c r="H6" s="92"/>
      <c r="I6" s="90"/>
      <c r="J6" s="92"/>
      <c r="K6" s="90"/>
      <c r="L6" s="94"/>
      <c r="M6" s="2"/>
    </row>
    <row r="7" spans="1:13" ht="12.75">
      <c r="A7" s="2"/>
      <c r="B7" s="56">
        <v>1</v>
      </c>
      <c r="C7" s="57">
        <v>4</v>
      </c>
      <c r="D7" s="97" t="s">
        <v>211</v>
      </c>
      <c r="E7" s="97"/>
      <c r="F7" s="98"/>
      <c r="G7" s="58">
        <v>14156</v>
      </c>
      <c r="H7" s="59"/>
      <c r="I7" s="58">
        <v>13895</v>
      </c>
      <c r="J7" s="59"/>
      <c r="K7" s="58">
        <v>13895</v>
      </c>
      <c r="L7" s="60"/>
      <c r="M7" s="2"/>
    </row>
    <row r="8" spans="1:13" ht="12.75">
      <c r="A8" s="2"/>
      <c r="B8" s="56">
        <v>2</v>
      </c>
      <c r="C8" s="55">
        <v>1</v>
      </c>
      <c r="D8" s="95" t="s">
        <v>126</v>
      </c>
      <c r="E8" s="95"/>
      <c r="F8" s="96"/>
      <c r="G8" s="61">
        <v>1900</v>
      </c>
      <c r="H8" s="37"/>
      <c r="I8" s="61">
        <v>2000</v>
      </c>
      <c r="J8" s="37"/>
      <c r="K8" s="61">
        <v>2000</v>
      </c>
      <c r="L8" s="62"/>
      <c r="M8" s="2"/>
    </row>
    <row r="9" spans="1:13" ht="12.75">
      <c r="A9" s="2"/>
      <c r="B9" s="56">
        <v>3</v>
      </c>
      <c r="C9" s="55">
        <v>2</v>
      </c>
      <c r="D9" s="95" t="s">
        <v>129</v>
      </c>
      <c r="E9" s="95"/>
      <c r="F9" s="96"/>
      <c r="G9" s="61">
        <v>200</v>
      </c>
      <c r="H9" s="37"/>
      <c r="I9" s="61">
        <v>200</v>
      </c>
      <c r="J9" s="37"/>
      <c r="K9" s="61">
        <v>200</v>
      </c>
      <c r="L9" s="62"/>
      <c r="M9" s="2"/>
    </row>
    <row r="10" spans="1:13" ht="12.75">
      <c r="A10" s="2"/>
      <c r="B10" s="56">
        <v>4</v>
      </c>
      <c r="C10" s="55">
        <v>3</v>
      </c>
      <c r="D10" s="95" t="s">
        <v>133</v>
      </c>
      <c r="E10" s="95"/>
      <c r="F10" s="96"/>
      <c r="G10" s="61">
        <v>7000</v>
      </c>
      <c r="H10" s="37"/>
      <c r="I10" s="61">
        <v>6639</v>
      </c>
      <c r="J10" s="37"/>
      <c r="K10" s="61">
        <v>6639</v>
      </c>
      <c r="L10" s="62"/>
      <c r="M10" s="2"/>
    </row>
    <row r="11" spans="1:13" ht="12.75">
      <c r="A11" s="2"/>
      <c r="B11" s="56">
        <v>5</v>
      </c>
      <c r="C11" s="55">
        <v>4</v>
      </c>
      <c r="D11" s="95" t="s">
        <v>137</v>
      </c>
      <c r="E11" s="95"/>
      <c r="F11" s="96"/>
      <c r="G11" s="61">
        <v>5056</v>
      </c>
      <c r="H11" s="37"/>
      <c r="I11" s="61">
        <v>5056</v>
      </c>
      <c r="J11" s="37"/>
      <c r="K11" s="61">
        <v>5056</v>
      </c>
      <c r="L11" s="62"/>
      <c r="M11" s="2"/>
    </row>
    <row r="12" spans="2:12" ht="12.75"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</row>
  </sheetData>
  <sheetProtection/>
  <mergeCells count="14">
    <mergeCell ref="D7:F7"/>
    <mergeCell ref="D8:F8"/>
    <mergeCell ref="D9:F9"/>
    <mergeCell ref="D10:F10"/>
    <mergeCell ref="D11:F11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1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217</v>
      </c>
    </row>
    <row r="2" ht="15.75">
      <c r="B2" s="1" t="s">
        <v>153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52"/>
      <c r="C4" s="53"/>
      <c r="D4" s="53"/>
      <c r="E4" s="53"/>
      <c r="F4" s="53"/>
      <c r="G4" s="87" t="s">
        <v>205</v>
      </c>
      <c r="H4" s="88"/>
      <c r="I4" s="87" t="s">
        <v>206</v>
      </c>
      <c r="J4" s="88"/>
      <c r="K4" s="87" t="s">
        <v>207</v>
      </c>
      <c r="L4" s="87"/>
      <c r="M4" s="2"/>
    </row>
    <row r="5" spans="1:13" ht="12.75">
      <c r="A5" s="2"/>
      <c r="B5" s="51"/>
      <c r="C5" s="54"/>
      <c r="D5" s="54"/>
      <c r="E5" s="54"/>
      <c r="F5" s="54"/>
      <c r="G5" s="89" t="s">
        <v>0</v>
      </c>
      <c r="H5" s="91" t="s">
        <v>1</v>
      </c>
      <c r="I5" s="89" t="s">
        <v>0</v>
      </c>
      <c r="J5" s="91" t="s">
        <v>1</v>
      </c>
      <c r="K5" s="89" t="s">
        <v>0</v>
      </c>
      <c r="L5" s="93" t="s">
        <v>1</v>
      </c>
      <c r="M5" s="2"/>
    </row>
    <row r="6" spans="1:13" ht="12.75">
      <c r="A6" s="2"/>
      <c r="B6" s="51"/>
      <c r="C6" s="54"/>
      <c r="D6" s="54"/>
      <c r="E6" s="54"/>
      <c r="F6" s="54"/>
      <c r="G6" s="90"/>
      <c r="H6" s="92"/>
      <c r="I6" s="90"/>
      <c r="J6" s="92"/>
      <c r="K6" s="90"/>
      <c r="L6" s="94"/>
      <c r="M6" s="2"/>
    </row>
    <row r="7" spans="1:13" ht="12.75">
      <c r="A7" s="2"/>
      <c r="B7" s="56">
        <v>1</v>
      </c>
      <c r="C7" s="57">
        <v>5</v>
      </c>
      <c r="D7" s="97" t="s">
        <v>212</v>
      </c>
      <c r="E7" s="97"/>
      <c r="F7" s="98"/>
      <c r="G7" s="58">
        <v>84433</v>
      </c>
      <c r="H7" s="59"/>
      <c r="I7" s="58">
        <v>87100</v>
      </c>
      <c r="J7" s="59"/>
      <c r="K7" s="58">
        <v>87100</v>
      </c>
      <c r="L7" s="60"/>
      <c r="M7" s="2"/>
    </row>
    <row r="8" spans="1:13" ht="12.75">
      <c r="A8" s="2"/>
      <c r="B8" s="56">
        <v>2</v>
      </c>
      <c r="C8" s="55">
        <v>1</v>
      </c>
      <c r="D8" s="95" t="s">
        <v>155</v>
      </c>
      <c r="E8" s="95"/>
      <c r="F8" s="96"/>
      <c r="G8" s="61">
        <v>36128</v>
      </c>
      <c r="H8" s="37"/>
      <c r="I8" s="61">
        <v>37300</v>
      </c>
      <c r="J8" s="37"/>
      <c r="K8" s="61">
        <v>37300</v>
      </c>
      <c r="L8" s="62"/>
      <c r="M8" s="2"/>
    </row>
    <row r="9" spans="1:13" ht="12.75">
      <c r="A9" s="2"/>
      <c r="B9" s="56">
        <v>3</v>
      </c>
      <c r="C9" s="55">
        <v>2</v>
      </c>
      <c r="D9" s="95" t="s">
        <v>164</v>
      </c>
      <c r="E9" s="95"/>
      <c r="F9" s="96"/>
      <c r="G9" s="61">
        <v>19450</v>
      </c>
      <c r="H9" s="37"/>
      <c r="I9" s="61">
        <v>20000</v>
      </c>
      <c r="J9" s="37"/>
      <c r="K9" s="61">
        <v>20000</v>
      </c>
      <c r="L9" s="62"/>
      <c r="M9" s="2"/>
    </row>
    <row r="10" spans="1:13" ht="12.75">
      <c r="A10" s="2"/>
      <c r="B10" s="56">
        <v>4</v>
      </c>
      <c r="C10" s="55">
        <v>3</v>
      </c>
      <c r="D10" s="95" t="s">
        <v>171</v>
      </c>
      <c r="E10" s="95"/>
      <c r="F10" s="96"/>
      <c r="G10" s="61">
        <v>28855</v>
      </c>
      <c r="H10" s="37"/>
      <c r="I10" s="61">
        <v>29800</v>
      </c>
      <c r="J10" s="37"/>
      <c r="K10" s="61">
        <v>29800</v>
      </c>
      <c r="L10" s="62"/>
      <c r="M10" s="2"/>
    </row>
    <row r="11" spans="2:12" ht="12.75"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</row>
  </sheetData>
  <sheetProtection/>
  <mergeCells count="13">
    <mergeCell ref="D7:F7"/>
    <mergeCell ref="D8:F8"/>
    <mergeCell ref="D9:F9"/>
    <mergeCell ref="D10:F10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0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217</v>
      </c>
    </row>
    <row r="2" ht="15.75">
      <c r="B2" s="1" t="s">
        <v>179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52"/>
      <c r="C4" s="53"/>
      <c r="D4" s="53"/>
      <c r="E4" s="53"/>
      <c r="F4" s="53"/>
      <c r="G4" s="87" t="s">
        <v>205</v>
      </c>
      <c r="H4" s="88"/>
      <c r="I4" s="87" t="s">
        <v>206</v>
      </c>
      <c r="J4" s="88"/>
      <c r="K4" s="87" t="s">
        <v>207</v>
      </c>
      <c r="L4" s="87"/>
      <c r="M4" s="2"/>
    </row>
    <row r="5" spans="1:13" ht="12.75">
      <c r="A5" s="2"/>
      <c r="B5" s="51"/>
      <c r="C5" s="54"/>
      <c r="D5" s="54"/>
      <c r="E5" s="54"/>
      <c r="F5" s="54"/>
      <c r="G5" s="89" t="s">
        <v>0</v>
      </c>
      <c r="H5" s="91" t="s">
        <v>1</v>
      </c>
      <c r="I5" s="89" t="s">
        <v>0</v>
      </c>
      <c r="J5" s="91" t="s">
        <v>1</v>
      </c>
      <c r="K5" s="89" t="s">
        <v>0</v>
      </c>
      <c r="L5" s="93" t="s">
        <v>1</v>
      </c>
      <c r="M5" s="2"/>
    </row>
    <row r="6" spans="1:13" ht="12.75">
      <c r="A6" s="2"/>
      <c r="B6" s="51"/>
      <c r="C6" s="54"/>
      <c r="D6" s="54"/>
      <c r="E6" s="54"/>
      <c r="F6" s="54"/>
      <c r="G6" s="90"/>
      <c r="H6" s="92"/>
      <c r="I6" s="90"/>
      <c r="J6" s="92"/>
      <c r="K6" s="90"/>
      <c r="L6" s="94"/>
      <c r="M6" s="2"/>
    </row>
    <row r="7" spans="1:13" ht="12.75">
      <c r="A7" s="2"/>
      <c r="B7" s="56">
        <v>1</v>
      </c>
      <c r="C7" s="57">
        <v>6</v>
      </c>
      <c r="D7" s="97" t="s">
        <v>213</v>
      </c>
      <c r="E7" s="97"/>
      <c r="F7" s="98"/>
      <c r="G7" s="58">
        <v>2597</v>
      </c>
      <c r="H7" s="59"/>
      <c r="I7" s="58">
        <v>2597</v>
      </c>
      <c r="J7" s="59"/>
      <c r="K7" s="58">
        <v>2597</v>
      </c>
      <c r="L7" s="60"/>
      <c r="M7" s="2"/>
    </row>
    <row r="8" spans="1:13" ht="12.75">
      <c r="A8" s="2"/>
      <c r="B8" s="56">
        <v>2</v>
      </c>
      <c r="C8" s="55">
        <v>1</v>
      </c>
      <c r="D8" s="95" t="s">
        <v>181</v>
      </c>
      <c r="E8" s="95"/>
      <c r="F8" s="96"/>
      <c r="G8" s="61"/>
      <c r="H8" s="37"/>
      <c r="I8" s="61"/>
      <c r="J8" s="37"/>
      <c r="K8" s="61"/>
      <c r="L8" s="62"/>
      <c r="M8" s="2"/>
    </row>
    <row r="9" spans="1:13" ht="12.75">
      <c r="A9" s="2"/>
      <c r="B9" s="56">
        <v>3</v>
      </c>
      <c r="C9" s="55">
        <v>2</v>
      </c>
      <c r="D9" s="95" t="s">
        <v>185</v>
      </c>
      <c r="E9" s="95"/>
      <c r="F9" s="96"/>
      <c r="G9" s="61">
        <v>2597</v>
      </c>
      <c r="H9" s="37"/>
      <c r="I9" s="61">
        <v>2597</v>
      </c>
      <c r="J9" s="37"/>
      <c r="K9" s="61">
        <v>2597</v>
      </c>
      <c r="L9" s="62"/>
      <c r="M9" s="2"/>
    </row>
    <row r="10" spans="2:12" ht="12.75"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</row>
  </sheetData>
  <sheetProtection/>
  <mergeCells count="12">
    <mergeCell ref="I5:I6"/>
    <mergeCell ref="J5:J6"/>
    <mergeCell ref="K5:K6"/>
    <mergeCell ref="L5:L6"/>
    <mergeCell ref="D7:F7"/>
    <mergeCell ref="D8:F8"/>
    <mergeCell ref="D9:F9"/>
    <mergeCell ref="G4:H4"/>
    <mergeCell ref="I4:J4"/>
    <mergeCell ref="K4:L4"/>
    <mergeCell ref="G5:G6"/>
    <mergeCell ref="H5:H6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zoomScale="88" zoomScaleNormal="88" zoomScalePageLayoutView="0" workbookViewId="0" topLeftCell="A1">
      <selection activeCell="D14" sqref="D14"/>
    </sheetView>
  </sheetViews>
  <sheetFormatPr defaultColWidth="9.140625" defaultRowHeight="12.75"/>
  <cols>
    <col min="2" max="2" width="3.00390625" style="0" customWidth="1"/>
    <col min="3" max="3" width="49.57421875" style="0" customWidth="1"/>
    <col min="4" max="6" width="16.28125" style="0" customWidth="1"/>
  </cols>
  <sheetData>
    <row r="1" spans="1:6" ht="12.75" collapsed="1">
      <c r="A1" t="s">
        <v>217</v>
      </c>
      <c r="B1" s="2"/>
      <c r="C1" s="2"/>
      <c r="D1" s="2"/>
      <c r="E1" s="2"/>
      <c r="F1" s="2"/>
    </row>
    <row r="2" spans="1:7" ht="12.75">
      <c r="A2" s="2"/>
      <c r="B2" s="99" t="s">
        <v>187</v>
      </c>
      <c r="C2" s="100"/>
      <c r="D2" s="101" t="s">
        <v>188</v>
      </c>
      <c r="E2" s="101" t="s">
        <v>214</v>
      </c>
      <c r="F2" s="101" t="s">
        <v>215</v>
      </c>
      <c r="G2" s="2"/>
    </row>
    <row r="3" spans="1:7" ht="12.75">
      <c r="A3" s="2"/>
      <c r="B3" s="99"/>
      <c r="C3" s="100"/>
      <c r="D3" s="86"/>
      <c r="E3" s="86"/>
      <c r="F3" s="86"/>
      <c r="G3" s="2"/>
    </row>
    <row r="4" spans="1:7" ht="12.75">
      <c r="A4" s="2"/>
      <c r="B4" s="32" t="s">
        <v>195</v>
      </c>
      <c r="C4" s="33" t="s">
        <v>196</v>
      </c>
      <c r="D4" s="34">
        <v>359306</v>
      </c>
      <c r="E4" s="34">
        <v>364757</v>
      </c>
      <c r="F4" s="63">
        <v>365757</v>
      </c>
      <c r="G4" s="2"/>
    </row>
    <row r="5" spans="1:7" ht="12.75">
      <c r="A5" s="2"/>
      <c r="B5" s="36" t="s">
        <v>216</v>
      </c>
      <c r="C5" s="37" t="s">
        <v>197</v>
      </c>
      <c r="D5" s="64">
        <f>SUM(D6:D11)</f>
        <v>359306</v>
      </c>
      <c r="E5" s="64">
        <f>SUM(E6:E11)</f>
        <v>364757</v>
      </c>
      <c r="F5" s="65">
        <f>SUM(F6:F11)</f>
        <v>365757</v>
      </c>
      <c r="G5" s="2"/>
    </row>
    <row r="6" spans="1:7" ht="12.75">
      <c r="A6" s="2"/>
      <c r="B6" s="41">
        <f aca="true" t="shared" si="0" ref="B6:B12">B5+1</f>
        <v>3</v>
      </c>
      <c r="C6" s="66" t="s">
        <v>198</v>
      </c>
      <c r="D6" s="43">
        <v>79140</v>
      </c>
      <c r="E6" s="44">
        <v>77800</v>
      </c>
      <c r="F6" s="67">
        <v>77800</v>
      </c>
      <c r="G6" s="2"/>
    </row>
    <row r="7" spans="1:7" ht="12.75">
      <c r="A7" s="2"/>
      <c r="B7" s="41">
        <f t="shared" si="0"/>
        <v>4</v>
      </c>
      <c r="C7" s="66" t="s">
        <v>199</v>
      </c>
      <c r="D7" s="43">
        <v>143141</v>
      </c>
      <c r="E7" s="44">
        <v>147700</v>
      </c>
      <c r="F7" s="67">
        <v>148000</v>
      </c>
      <c r="G7" s="2"/>
    </row>
    <row r="8" spans="1:7" ht="12.75">
      <c r="A8" s="2"/>
      <c r="B8" s="41">
        <f t="shared" si="0"/>
        <v>5</v>
      </c>
      <c r="C8" s="66" t="s">
        <v>200</v>
      </c>
      <c r="D8" s="43">
        <v>27739</v>
      </c>
      <c r="E8" s="44">
        <v>27565</v>
      </c>
      <c r="F8" s="67">
        <v>28265</v>
      </c>
      <c r="G8" s="2"/>
    </row>
    <row r="9" spans="1:7" ht="12.75">
      <c r="A9" s="2"/>
      <c r="B9" s="41">
        <f t="shared" si="0"/>
        <v>6</v>
      </c>
      <c r="C9" s="66" t="s">
        <v>201</v>
      </c>
      <c r="D9" s="43">
        <v>14156</v>
      </c>
      <c r="E9" s="44">
        <v>13895</v>
      </c>
      <c r="F9" s="67">
        <v>13895</v>
      </c>
      <c r="G9" s="2"/>
    </row>
    <row r="10" spans="1:7" ht="12.75">
      <c r="A10" s="2"/>
      <c r="B10" s="41">
        <f t="shared" si="0"/>
        <v>7</v>
      </c>
      <c r="C10" s="66" t="s">
        <v>202</v>
      </c>
      <c r="D10" s="43">
        <v>84433</v>
      </c>
      <c r="E10" s="44">
        <v>87100</v>
      </c>
      <c r="F10" s="67">
        <v>87100</v>
      </c>
      <c r="G10" s="2"/>
    </row>
    <row r="11" spans="1:7" ht="12.75">
      <c r="A11" s="2"/>
      <c r="B11" s="41">
        <f t="shared" si="0"/>
        <v>8</v>
      </c>
      <c r="C11" s="66" t="s">
        <v>203</v>
      </c>
      <c r="D11" s="43">
        <v>10697</v>
      </c>
      <c r="E11" s="44">
        <v>10697</v>
      </c>
      <c r="F11" s="67">
        <v>10697</v>
      </c>
      <c r="G11" s="2"/>
    </row>
    <row r="12" spans="1:7" ht="12.75">
      <c r="A12" s="2"/>
      <c r="B12" s="47">
        <f t="shared" si="0"/>
        <v>9</v>
      </c>
      <c r="C12" s="68" t="s">
        <v>204</v>
      </c>
      <c r="D12" s="49">
        <f>D4-D5</f>
        <v>0</v>
      </c>
      <c r="E12" s="49">
        <f>E4-E5</f>
        <v>0</v>
      </c>
      <c r="F12" s="50">
        <f>F4-F5</f>
        <v>0</v>
      </c>
      <c r="G12" s="2"/>
    </row>
    <row r="13" spans="2:6" ht="12.75">
      <c r="B13" s="2"/>
      <c r="C13" s="2"/>
      <c r="D13" s="2"/>
      <c r="E13" s="2"/>
      <c r="F13" s="2"/>
    </row>
  </sheetData>
  <sheetProtection/>
  <mergeCells count="4">
    <mergeCell ref="B2:C3"/>
    <mergeCell ref="D2:D3"/>
    <mergeCell ref="E2:E3"/>
    <mergeCell ref="F2:F3"/>
  </mergeCells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3"/>
  <sheetViews>
    <sheetView zoomScale="88" zoomScaleNormal="88" zoomScalePageLayoutView="0" workbookViewId="0" topLeftCell="A1">
      <selection activeCell="A1" sqref="A1:AC16384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9" width="7.7109375" style="0" customWidth="1"/>
    <col min="10" max="11" width="9.140625" style="0" customWidth="1"/>
    <col min="12" max="12" width="9.7109375" style="0" customWidth="1"/>
    <col min="13" max="13" width="0.85546875" style="0" customWidth="1"/>
    <col min="14" max="22" width="9.140625" style="0" customWidth="1"/>
    <col min="23" max="23" width="9.7109375" style="0" customWidth="1"/>
    <col min="24" max="24" width="0.71875" style="0" customWidth="1"/>
    <col min="25" max="25" width="10.140625" style="0" customWidth="1"/>
    <col min="26" max="26" width="9.28125" style="0" customWidth="1"/>
  </cols>
  <sheetData>
    <row r="1" ht="12.75" collapsed="1">
      <c r="A1" t="s">
        <v>217</v>
      </c>
    </row>
    <row r="2" ht="15.75">
      <c r="B2" s="1" t="s">
        <v>87</v>
      </c>
    </row>
    <row r="4" spans="2:25" ht="12.75">
      <c r="B4" s="69" t="s">
        <v>19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</row>
    <row r="5" spans="2:25" ht="12.75">
      <c r="B5" s="70"/>
      <c r="C5" s="70"/>
      <c r="D5" s="70"/>
      <c r="E5" s="70"/>
      <c r="F5" s="70"/>
      <c r="G5" s="71" t="s">
        <v>0</v>
      </c>
      <c r="H5" s="71"/>
      <c r="I5" s="71"/>
      <c r="J5" s="71"/>
      <c r="K5" s="71"/>
      <c r="L5" s="72" t="s">
        <v>20</v>
      </c>
      <c r="M5" s="3"/>
      <c r="N5" s="73" t="s">
        <v>1</v>
      </c>
      <c r="O5" s="73"/>
      <c r="P5" s="73"/>
      <c r="Q5" s="73"/>
      <c r="R5" s="73"/>
      <c r="S5" s="73"/>
      <c r="T5" s="73"/>
      <c r="U5" s="73"/>
      <c r="V5" s="73"/>
      <c r="W5" s="72" t="s">
        <v>20</v>
      </c>
      <c r="X5" s="4"/>
      <c r="Y5" s="74" t="s">
        <v>21</v>
      </c>
    </row>
    <row r="6" spans="2:25" ht="12.75">
      <c r="B6" s="75"/>
      <c r="C6" s="76"/>
      <c r="D6" s="76" t="s">
        <v>2</v>
      </c>
      <c r="E6" s="78"/>
      <c r="F6" s="79" t="s">
        <v>3</v>
      </c>
      <c r="G6" s="71"/>
      <c r="H6" s="71"/>
      <c r="I6" s="71"/>
      <c r="J6" s="71"/>
      <c r="K6" s="71"/>
      <c r="L6" s="72"/>
      <c r="M6" s="3"/>
      <c r="N6" s="73"/>
      <c r="O6" s="73"/>
      <c r="P6" s="73"/>
      <c r="Q6" s="73"/>
      <c r="R6" s="73"/>
      <c r="S6" s="73"/>
      <c r="T6" s="73"/>
      <c r="U6" s="73"/>
      <c r="V6" s="73"/>
      <c r="W6" s="72"/>
      <c r="X6" s="4"/>
      <c r="Y6" s="74"/>
    </row>
    <row r="7" spans="2:25" ht="12.75">
      <c r="B7" s="75"/>
      <c r="C7" s="76"/>
      <c r="D7" s="76"/>
      <c r="E7" s="78"/>
      <c r="F7" s="79"/>
      <c r="G7" s="80" t="s">
        <v>4</v>
      </c>
      <c r="H7" s="80" t="s">
        <v>6</v>
      </c>
      <c r="I7" s="80" t="s">
        <v>7</v>
      </c>
      <c r="J7" s="80" t="s">
        <v>8</v>
      </c>
      <c r="K7" s="80" t="s">
        <v>9</v>
      </c>
      <c r="L7" s="72"/>
      <c r="M7" s="3"/>
      <c r="N7" s="77" t="s">
        <v>5</v>
      </c>
      <c r="O7" s="77" t="s">
        <v>10</v>
      </c>
      <c r="P7" s="77" t="s">
        <v>11</v>
      </c>
      <c r="Q7" s="77" t="s">
        <v>12</v>
      </c>
      <c r="R7" s="77" t="s">
        <v>13</v>
      </c>
      <c r="S7" s="77" t="s">
        <v>14</v>
      </c>
      <c r="T7" s="77" t="s">
        <v>15</v>
      </c>
      <c r="U7" s="77" t="s">
        <v>16</v>
      </c>
      <c r="V7" s="77" t="s">
        <v>17</v>
      </c>
      <c r="W7" s="72"/>
      <c r="X7" s="4"/>
      <c r="Y7" s="74"/>
    </row>
    <row r="8" spans="2:25" ht="12.75">
      <c r="B8" s="75"/>
      <c r="C8" s="76"/>
      <c r="D8" s="76"/>
      <c r="E8" s="78"/>
      <c r="F8" s="79"/>
      <c r="G8" s="80"/>
      <c r="H8" s="80"/>
      <c r="I8" s="80"/>
      <c r="J8" s="80"/>
      <c r="K8" s="80"/>
      <c r="L8" s="72"/>
      <c r="M8" s="3"/>
      <c r="N8" s="77"/>
      <c r="O8" s="77"/>
      <c r="P8" s="77"/>
      <c r="Q8" s="77"/>
      <c r="R8" s="77"/>
      <c r="S8" s="77"/>
      <c r="T8" s="77"/>
      <c r="U8" s="77"/>
      <c r="V8" s="77"/>
      <c r="W8" s="72"/>
      <c r="X8" s="5"/>
      <c r="Y8" s="74"/>
    </row>
    <row r="9" spans="2:25" ht="12.75">
      <c r="B9" s="6">
        <v>1</v>
      </c>
      <c r="C9" s="7">
        <v>2</v>
      </c>
      <c r="D9" s="81" t="s">
        <v>88</v>
      </c>
      <c r="E9" s="81"/>
      <c r="F9" s="81"/>
      <c r="G9" s="8">
        <v>95292</v>
      </c>
      <c r="H9" s="8">
        <v>33117</v>
      </c>
      <c r="I9" s="8">
        <v>14732</v>
      </c>
      <c r="J9" s="8"/>
      <c r="K9" s="8"/>
      <c r="L9" s="9">
        <f aca="true" t="shared" si="0" ref="L9:L40">SUM(G9:K9)</f>
        <v>143141</v>
      </c>
      <c r="M9" s="10"/>
      <c r="N9" s="8"/>
      <c r="O9" s="8"/>
      <c r="P9" s="8"/>
      <c r="Q9" s="8"/>
      <c r="R9" s="8"/>
      <c r="S9" s="8"/>
      <c r="T9" s="8"/>
      <c r="U9" s="8"/>
      <c r="V9" s="8"/>
      <c r="W9" s="9">
        <f aca="true" t="shared" si="1" ref="W9:W40">SUM(N9:V9)</f>
        <v>0</v>
      </c>
      <c r="X9" s="2"/>
      <c r="Y9" s="9">
        <f aca="true" t="shared" si="2" ref="Y9:Y40">L9+W9</f>
        <v>143141</v>
      </c>
    </row>
    <row r="10" spans="2:25" ht="12.75">
      <c r="B10" s="6">
        <v>2</v>
      </c>
      <c r="C10" s="11">
        <v>1</v>
      </c>
      <c r="D10" s="82" t="s">
        <v>89</v>
      </c>
      <c r="E10" s="82"/>
      <c r="F10" s="82"/>
      <c r="G10" s="12">
        <v>95292</v>
      </c>
      <c r="H10" s="12">
        <v>33117</v>
      </c>
      <c r="I10" s="12">
        <v>7358</v>
      </c>
      <c r="J10" s="12"/>
      <c r="K10" s="12"/>
      <c r="L10" s="13">
        <f t="shared" si="0"/>
        <v>135767</v>
      </c>
      <c r="M10" s="10"/>
      <c r="N10" s="12"/>
      <c r="O10" s="12"/>
      <c r="P10" s="12"/>
      <c r="Q10" s="12"/>
      <c r="R10" s="12"/>
      <c r="S10" s="12"/>
      <c r="T10" s="12"/>
      <c r="U10" s="12"/>
      <c r="V10" s="12"/>
      <c r="W10" s="13">
        <f t="shared" si="1"/>
        <v>0</v>
      </c>
      <c r="Y10" s="13">
        <f t="shared" si="2"/>
        <v>135767</v>
      </c>
    </row>
    <row r="11" spans="2:25" ht="12.75">
      <c r="B11" s="6">
        <v>3</v>
      </c>
      <c r="C11" s="15"/>
      <c r="D11" s="16" t="s">
        <v>24</v>
      </c>
      <c r="E11" s="83" t="s">
        <v>25</v>
      </c>
      <c r="F11" s="83"/>
      <c r="G11" s="17">
        <v>75562</v>
      </c>
      <c r="H11" s="17">
        <v>25947</v>
      </c>
      <c r="I11" s="17">
        <v>7358</v>
      </c>
      <c r="J11" s="17"/>
      <c r="K11" s="17"/>
      <c r="L11" s="18">
        <f t="shared" si="0"/>
        <v>108867</v>
      </c>
      <c r="M11" s="10"/>
      <c r="N11" s="17"/>
      <c r="O11" s="17"/>
      <c r="P11" s="17"/>
      <c r="Q11" s="17"/>
      <c r="R11" s="17"/>
      <c r="S11" s="17"/>
      <c r="T11" s="17"/>
      <c r="U11" s="17"/>
      <c r="V11" s="17"/>
      <c r="W11" s="19">
        <f t="shared" si="1"/>
        <v>0</v>
      </c>
      <c r="X11" s="14"/>
      <c r="Y11" s="19">
        <f t="shared" si="2"/>
        <v>108867</v>
      </c>
    </row>
    <row r="12" spans="2:25" ht="12.75">
      <c r="B12" s="6">
        <v>4</v>
      </c>
      <c r="C12" s="15"/>
      <c r="D12" s="20"/>
      <c r="E12" s="21">
        <v>1</v>
      </c>
      <c r="F12" s="22" t="s">
        <v>90</v>
      </c>
      <c r="G12" s="23">
        <v>58608</v>
      </c>
      <c r="H12" s="23"/>
      <c r="I12" s="23"/>
      <c r="J12" s="23"/>
      <c r="K12" s="23"/>
      <c r="L12" s="24">
        <f t="shared" si="0"/>
        <v>58608</v>
      </c>
      <c r="M12" s="25"/>
      <c r="N12" s="23"/>
      <c r="O12" s="23"/>
      <c r="P12" s="23"/>
      <c r="Q12" s="23"/>
      <c r="R12" s="23"/>
      <c r="S12" s="23"/>
      <c r="T12" s="23"/>
      <c r="U12" s="23"/>
      <c r="V12" s="23"/>
      <c r="W12" s="26">
        <f t="shared" si="1"/>
        <v>0</v>
      </c>
      <c r="X12" s="27"/>
      <c r="Y12" s="26">
        <f t="shared" si="2"/>
        <v>58608</v>
      </c>
    </row>
    <row r="13" spans="2:25" ht="12.75">
      <c r="B13" s="6">
        <v>5</v>
      </c>
      <c r="C13" s="15"/>
      <c r="D13" s="20"/>
      <c r="E13" s="21">
        <v>2</v>
      </c>
      <c r="F13" s="22" t="s">
        <v>91</v>
      </c>
      <c r="G13" s="23">
        <v>6654</v>
      </c>
      <c r="H13" s="23"/>
      <c r="I13" s="23"/>
      <c r="J13" s="23"/>
      <c r="K13" s="23"/>
      <c r="L13" s="24">
        <f t="shared" si="0"/>
        <v>6654</v>
      </c>
      <c r="M13" s="25"/>
      <c r="N13" s="23"/>
      <c r="O13" s="23"/>
      <c r="P13" s="23"/>
      <c r="Q13" s="23"/>
      <c r="R13" s="23"/>
      <c r="S13" s="23"/>
      <c r="T13" s="23"/>
      <c r="U13" s="23"/>
      <c r="V13" s="23"/>
      <c r="W13" s="26">
        <f t="shared" si="1"/>
        <v>0</v>
      </c>
      <c r="X13" s="27"/>
      <c r="Y13" s="26">
        <f t="shared" si="2"/>
        <v>6654</v>
      </c>
    </row>
    <row r="14" spans="2:25" ht="12.75">
      <c r="B14" s="6">
        <v>6</v>
      </c>
      <c r="C14" s="15"/>
      <c r="D14" s="20"/>
      <c r="E14" s="21">
        <v>3</v>
      </c>
      <c r="F14" s="22" t="s">
        <v>92</v>
      </c>
      <c r="G14" s="23">
        <v>10300</v>
      </c>
      <c r="H14" s="23"/>
      <c r="I14" s="23"/>
      <c r="J14" s="23"/>
      <c r="K14" s="23"/>
      <c r="L14" s="24">
        <f t="shared" si="0"/>
        <v>10300</v>
      </c>
      <c r="M14" s="25"/>
      <c r="N14" s="23"/>
      <c r="O14" s="23"/>
      <c r="P14" s="23"/>
      <c r="Q14" s="23"/>
      <c r="R14" s="23"/>
      <c r="S14" s="23"/>
      <c r="T14" s="23"/>
      <c r="U14" s="23"/>
      <c r="V14" s="23"/>
      <c r="W14" s="26">
        <f t="shared" si="1"/>
        <v>0</v>
      </c>
      <c r="X14" s="27"/>
      <c r="Y14" s="26">
        <f t="shared" si="2"/>
        <v>10300</v>
      </c>
    </row>
    <row r="15" spans="2:25" ht="12.75">
      <c r="B15" s="6">
        <v>7</v>
      </c>
      <c r="C15" s="15"/>
      <c r="D15" s="20"/>
      <c r="E15" s="21">
        <v>4</v>
      </c>
      <c r="F15" s="22" t="s">
        <v>93</v>
      </c>
      <c r="G15" s="23"/>
      <c r="H15" s="23">
        <v>3413</v>
      </c>
      <c r="I15" s="23"/>
      <c r="J15" s="23"/>
      <c r="K15" s="23"/>
      <c r="L15" s="24">
        <f t="shared" si="0"/>
        <v>3413</v>
      </c>
      <c r="M15" s="25"/>
      <c r="N15" s="23"/>
      <c r="O15" s="23"/>
      <c r="P15" s="23"/>
      <c r="Q15" s="23"/>
      <c r="R15" s="23"/>
      <c r="S15" s="23"/>
      <c r="T15" s="23"/>
      <c r="U15" s="23"/>
      <c r="V15" s="23"/>
      <c r="W15" s="26">
        <f t="shared" si="1"/>
        <v>0</v>
      </c>
      <c r="X15" s="27"/>
      <c r="Y15" s="26">
        <f t="shared" si="2"/>
        <v>3413</v>
      </c>
    </row>
    <row r="16" spans="2:25" ht="12.75">
      <c r="B16" s="6">
        <v>8</v>
      </c>
      <c r="C16" s="15"/>
      <c r="D16" s="20"/>
      <c r="E16" s="21">
        <v>5</v>
      </c>
      <c r="F16" s="22" t="s">
        <v>94</v>
      </c>
      <c r="G16" s="23"/>
      <c r="H16" s="23">
        <v>3413</v>
      </c>
      <c r="I16" s="23"/>
      <c r="J16" s="23"/>
      <c r="K16" s="23"/>
      <c r="L16" s="24">
        <f t="shared" si="0"/>
        <v>3413</v>
      </c>
      <c r="M16" s="25"/>
      <c r="N16" s="23"/>
      <c r="O16" s="23"/>
      <c r="P16" s="23"/>
      <c r="Q16" s="23"/>
      <c r="R16" s="23"/>
      <c r="S16" s="23"/>
      <c r="T16" s="23"/>
      <c r="U16" s="23"/>
      <c r="V16" s="23"/>
      <c r="W16" s="26">
        <f t="shared" si="1"/>
        <v>0</v>
      </c>
      <c r="X16" s="27"/>
      <c r="Y16" s="26">
        <f t="shared" si="2"/>
        <v>3413</v>
      </c>
    </row>
    <row r="17" spans="2:25" ht="12.75">
      <c r="B17" s="6">
        <v>9</v>
      </c>
      <c r="C17" s="15"/>
      <c r="D17" s="20"/>
      <c r="E17" s="21">
        <v>6</v>
      </c>
      <c r="F17" s="22" t="s">
        <v>95</v>
      </c>
      <c r="G17" s="23"/>
      <c r="H17" s="23">
        <v>956</v>
      </c>
      <c r="I17" s="23"/>
      <c r="J17" s="23"/>
      <c r="K17" s="23"/>
      <c r="L17" s="24">
        <f t="shared" si="0"/>
        <v>956</v>
      </c>
      <c r="M17" s="25"/>
      <c r="N17" s="23"/>
      <c r="O17" s="23"/>
      <c r="P17" s="23"/>
      <c r="Q17" s="23"/>
      <c r="R17" s="23"/>
      <c r="S17" s="23"/>
      <c r="T17" s="23"/>
      <c r="U17" s="23"/>
      <c r="V17" s="23"/>
      <c r="W17" s="26">
        <f t="shared" si="1"/>
        <v>0</v>
      </c>
      <c r="X17" s="27"/>
      <c r="Y17" s="26">
        <f t="shared" si="2"/>
        <v>956</v>
      </c>
    </row>
    <row r="18" spans="2:25" ht="12.75">
      <c r="B18" s="6">
        <v>10</v>
      </c>
      <c r="C18" s="15"/>
      <c r="D18" s="20"/>
      <c r="E18" s="21">
        <v>7</v>
      </c>
      <c r="F18" s="22" t="s">
        <v>96</v>
      </c>
      <c r="G18" s="23"/>
      <c r="H18" s="23">
        <v>10128</v>
      </c>
      <c r="I18" s="23"/>
      <c r="J18" s="23"/>
      <c r="K18" s="23"/>
      <c r="L18" s="24">
        <f t="shared" si="0"/>
        <v>10128</v>
      </c>
      <c r="M18" s="25"/>
      <c r="N18" s="23"/>
      <c r="O18" s="23"/>
      <c r="P18" s="23"/>
      <c r="Q18" s="23"/>
      <c r="R18" s="23"/>
      <c r="S18" s="23"/>
      <c r="T18" s="23"/>
      <c r="U18" s="23"/>
      <c r="V18" s="23"/>
      <c r="W18" s="26">
        <f t="shared" si="1"/>
        <v>0</v>
      </c>
      <c r="X18" s="27"/>
      <c r="Y18" s="26">
        <f t="shared" si="2"/>
        <v>10128</v>
      </c>
    </row>
    <row r="19" spans="2:25" ht="12.75">
      <c r="B19" s="6">
        <v>11</v>
      </c>
      <c r="C19" s="15"/>
      <c r="D19" s="20"/>
      <c r="E19" s="21">
        <v>8</v>
      </c>
      <c r="F19" s="22" t="s">
        <v>97</v>
      </c>
      <c r="G19" s="23"/>
      <c r="H19" s="23">
        <v>579</v>
      </c>
      <c r="I19" s="23"/>
      <c r="J19" s="23"/>
      <c r="K19" s="23"/>
      <c r="L19" s="24">
        <f t="shared" si="0"/>
        <v>579</v>
      </c>
      <c r="M19" s="25"/>
      <c r="N19" s="23"/>
      <c r="O19" s="23"/>
      <c r="P19" s="23"/>
      <c r="Q19" s="23"/>
      <c r="R19" s="23"/>
      <c r="S19" s="23"/>
      <c r="T19" s="23"/>
      <c r="U19" s="23"/>
      <c r="V19" s="23"/>
      <c r="W19" s="26">
        <f t="shared" si="1"/>
        <v>0</v>
      </c>
      <c r="X19" s="27"/>
      <c r="Y19" s="26">
        <f t="shared" si="2"/>
        <v>579</v>
      </c>
    </row>
    <row r="20" spans="2:25" ht="12.75">
      <c r="B20" s="6">
        <v>12</v>
      </c>
      <c r="C20" s="15"/>
      <c r="D20" s="20"/>
      <c r="E20" s="21">
        <v>9</v>
      </c>
      <c r="F20" s="22" t="s">
        <v>98</v>
      </c>
      <c r="G20" s="23"/>
      <c r="H20" s="23">
        <v>2170</v>
      </c>
      <c r="I20" s="23"/>
      <c r="J20" s="23"/>
      <c r="K20" s="23"/>
      <c r="L20" s="24">
        <f t="shared" si="0"/>
        <v>2170</v>
      </c>
      <c r="M20" s="25"/>
      <c r="N20" s="23"/>
      <c r="O20" s="23"/>
      <c r="P20" s="23"/>
      <c r="Q20" s="23"/>
      <c r="R20" s="23"/>
      <c r="S20" s="23"/>
      <c r="T20" s="23"/>
      <c r="U20" s="23"/>
      <c r="V20" s="23"/>
      <c r="W20" s="26">
        <f t="shared" si="1"/>
        <v>0</v>
      </c>
      <c r="X20" s="27"/>
      <c r="Y20" s="26">
        <f t="shared" si="2"/>
        <v>2170</v>
      </c>
    </row>
    <row r="21" spans="2:25" ht="22.5">
      <c r="B21" s="6">
        <v>13</v>
      </c>
      <c r="C21" s="15"/>
      <c r="D21" s="20"/>
      <c r="E21" s="21">
        <v>10</v>
      </c>
      <c r="F21" s="22" t="s">
        <v>99</v>
      </c>
      <c r="G21" s="23"/>
      <c r="H21" s="23">
        <v>723</v>
      </c>
      <c r="I21" s="23"/>
      <c r="J21" s="23"/>
      <c r="K21" s="23"/>
      <c r="L21" s="24">
        <f t="shared" si="0"/>
        <v>723</v>
      </c>
      <c r="M21" s="25"/>
      <c r="N21" s="23"/>
      <c r="O21" s="23"/>
      <c r="P21" s="23"/>
      <c r="Q21" s="23"/>
      <c r="R21" s="23"/>
      <c r="S21" s="23"/>
      <c r="T21" s="23"/>
      <c r="U21" s="23"/>
      <c r="V21" s="23"/>
      <c r="W21" s="26">
        <f t="shared" si="1"/>
        <v>0</v>
      </c>
      <c r="X21" s="27"/>
      <c r="Y21" s="26">
        <f t="shared" si="2"/>
        <v>723</v>
      </c>
    </row>
    <row r="22" spans="2:25" ht="22.5">
      <c r="B22" s="6">
        <v>14</v>
      </c>
      <c r="C22" s="15"/>
      <c r="D22" s="20"/>
      <c r="E22" s="21">
        <v>11</v>
      </c>
      <c r="F22" s="22" t="s">
        <v>100</v>
      </c>
      <c r="G22" s="23"/>
      <c r="H22" s="23">
        <v>3436</v>
      </c>
      <c r="I22" s="23"/>
      <c r="J22" s="23"/>
      <c r="K22" s="23"/>
      <c r="L22" s="24">
        <f t="shared" si="0"/>
        <v>3436</v>
      </c>
      <c r="M22" s="25"/>
      <c r="N22" s="23"/>
      <c r="O22" s="23"/>
      <c r="P22" s="23"/>
      <c r="Q22" s="23"/>
      <c r="R22" s="23"/>
      <c r="S22" s="23"/>
      <c r="T22" s="23"/>
      <c r="U22" s="23"/>
      <c r="V22" s="23"/>
      <c r="W22" s="26">
        <f t="shared" si="1"/>
        <v>0</v>
      </c>
      <c r="X22" s="27"/>
      <c r="Y22" s="26">
        <f t="shared" si="2"/>
        <v>3436</v>
      </c>
    </row>
    <row r="23" spans="2:25" ht="12.75">
      <c r="B23" s="6">
        <v>15</v>
      </c>
      <c r="C23" s="15"/>
      <c r="D23" s="20"/>
      <c r="E23" s="21">
        <v>12</v>
      </c>
      <c r="F23" s="22" t="s">
        <v>101</v>
      </c>
      <c r="G23" s="23"/>
      <c r="H23" s="23">
        <v>1129</v>
      </c>
      <c r="I23" s="23"/>
      <c r="J23" s="23"/>
      <c r="K23" s="23"/>
      <c r="L23" s="24">
        <f t="shared" si="0"/>
        <v>1129</v>
      </c>
      <c r="M23" s="25"/>
      <c r="N23" s="23"/>
      <c r="O23" s="23"/>
      <c r="P23" s="23"/>
      <c r="Q23" s="23"/>
      <c r="R23" s="23"/>
      <c r="S23" s="23"/>
      <c r="T23" s="23"/>
      <c r="U23" s="23"/>
      <c r="V23" s="23"/>
      <c r="W23" s="26">
        <f t="shared" si="1"/>
        <v>0</v>
      </c>
      <c r="X23" s="27"/>
      <c r="Y23" s="26">
        <f t="shared" si="2"/>
        <v>1129</v>
      </c>
    </row>
    <row r="24" spans="2:25" ht="12.75">
      <c r="B24" s="6">
        <v>16</v>
      </c>
      <c r="C24" s="15"/>
      <c r="D24" s="20"/>
      <c r="E24" s="21">
        <v>13</v>
      </c>
      <c r="F24" s="22" t="s">
        <v>102</v>
      </c>
      <c r="G24" s="23"/>
      <c r="H24" s="23"/>
      <c r="I24" s="23">
        <v>2258</v>
      </c>
      <c r="J24" s="23"/>
      <c r="K24" s="23"/>
      <c r="L24" s="24">
        <f t="shared" si="0"/>
        <v>2258</v>
      </c>
      <c r="M24" s="25"/>
      <c r="N24" s="23"/>
      <c r="O24" s="23"/>
      <c r="P24" s="23"/>
      <c r="Q24" s="23"/>
      <c r="R24" s="23"/>
      <c r="S24" s="23"/>
      <c r="T24" s="23"/>
      <c r="U24" s="23"/>
      <c r="V24" s="23"/>
      <c r="W24" s="26">
        <f t="shared" si="1"/>
        <v>0</v>
      </c>
      <c r="X24" s="27"/>
      <c r="Y24" s="26">
        <f t="shared" si="2"/>
        <v>2258</v>
      </c>
    </row>
    <row r="25" spans="2:25" ht="22.5">
      <c r="B25" s="6">
        <v>17</v>
      </c>
      <c r="C25" s="15"/>
      <c r="D25" s="20"/>
      <c r="E25" s="21">
        <v>14</v>
      </c>
      <c r="F25" s="22" t="s">
        <v>103</v>
      </c>
      <c r="G25" s="23"/>
      <c r="H25" s="23"/>
      <c r="I25" s="23">
        <v>5100</v>
      </c>
      <c r="J25" s="23"/>
      <c r="K25" s="23"/>
      <c r="L25" s="24">
        <f t="shared" si="0"/>
        <v>5100</v>
      </c>
      <c r="M25" s="25"/>
      <c r="N25" s="23"/>
      <c r="O25" s="23"/>
      <c r="P25" s="23"/>
      <c r="Q25" s="23"/>
      <c r="R25" s="23"/>
      <c r="S25" s="23"/>
      <c r="T25" s="23"/>
      <c r="U25" s="23"/>
      <c r="V25" s="23"/>
      <c r="W25" s="26">
        <f t="shared" si="1"/>
        <v>0</v>
      </c>
      <c r="X25" s="27"/>
      <c r="Y25" s="26">
        <f t="shared" si="2"/>
        <v>5100</v>
      </c>
    </row>
    <row r="26" spans="2:25" ht="12.75">
      <c r="B26" s="6">
        <v>18</v>
      </c>
      <c r="C26" s="15"/>
      <c r="D26" s="16" t="s">
        <v>57</v>
      </c>
      <c r="E26" s="83" t="s">
        <v>58</v>
      </c>
      <c r="F26" s="83"/>
      <c r="G26" s="17">
        <v>6482</v>
      </c>
      <c r="H26" s="17">
        <v>2359</v>
      </c>
      <c r="I26" s="17"/>
      <c r="J26" s="17"/>
      <c r="K26" s="17"/>
      <c r="L26" s="18">
        <f t="shared" si="0"/>
        <v>8841</v>
      </c>
      <c r="M26" s="10"/>
      <c r="N26" s="17"/>
      <c r="O26" s="17"/>
      <c r="P26" s="17"/>
      <c r="Q26" s="17"/>
      <c r="R26" s="17"/>
      <c r="S26" s="17"/>
      <c r="T26" s="17"/>
      <c r="U26" s="17"/>
      <c r="V26" s="17"/>
      <c r="W26" s="19">
        <f t="shared" si="1"/>
        <v>0</v>
      </c>
      <c r="X26" s="14"/>
      <c r="Y26" s="19">
        <f t="shared" si="2"/>
        <v>8841</v>
      </c>
    </row>
    <row r="27" spans="2:25" ht="12.75">
      <c r="B27" s="6">
        <v>19</v>
      </c>
      <c r="C27" s="15"/>
      <c r="D27" s="20"/>
      <c r="E27" s="21">
        <v>1</v>
      </c>
      <c r="F27" s="22" t="s">
        <v>90</v>
      </c>
      <c r="G27" s="23">
        <v>5862</v>
      </c>
      <c r="H27" s="23"/>
      <c r="I27" s="23"/>
      <c r="J27" s="23"/>
      <c r="K27" s="23"/>
      <c r="L27" s="24">
        <f t="shared" si="0"/>
        <v>5862</v>
      </c>
      <c r="M27" s="25"/>
      <c r="N27" s="23"/>
      <c r="O27" s="23"/>
      <c r="P27" s="23"/>
      <c r="Q27" s="23"/>
      <c r="R27" s="23"/>
      <c r="S27" s="23"/>
      <c r="T27" s="23"/>
      <c r="U27" s="23"/>
      <c r="V27" s="23"/>
      <c r="W27" s="26">
        <f t="shared" si="1"/>
        <v>0</v>
      </c>
      <c r="X27" s="27"/>
      <c r="Y27" s="26">
        <f t="shared" si="2"/>
        <v>5862</v>
      </c>
    </row>
    <row r="28" spans="2:25" ht="12.75">
      <c r="B28" s="6">
        <v>20</v>
      </c>
      <c r="C28" s="15"/>
      <c r="D28" s="20"/>
      <c r="E28" s="21">
        <v>2</v>
      </c>
      <c r="F28" s="22" t="s">
        <v>104</v>
      </c>
      <c r="G28" s="23">
        <v>120</v>
      </c>
      <c r="H28" s="23"/>
      <c r="I28" s="23"/>
      <c r="J28" s="23"/>
      <c r="K28" s="23"/>
      <c r="L28" s="24">
        <f t="shared" si="0"/>
        <v>120</v>
      </c>
      <c r="M28" s="25"/>
      <c r="N28" s="23"/>
      <c r="O28" s="23"/>
      <c r="P28" s="23"/>
      <c r="Q28" s="23"/>
      <c r="R28" s="23"/>
      <c r="S28" s="23"/>
      <c r="T28" s="23"/>
      <c r="U28" s="23"/>
      <c r="V28" s="23"/>
      <c r="W28" s="26">
        <f t="shared" si="1"/>
        <v>0</v>
      </c>
      <c r="X28" s="27"/>
      <c r="Y28" s="26">
        <f t="shared" si="2"/>
        <v>120</v>
      </c>
    </row>
    <row r="29" spans="2:25" ht="12.75">
      <c r="B29" s="6">
        <v>21</v>
      </c>
      <c r="C29" s="15"/>
      <c r="D29" s="20"/>
      <c r="E29" s="21">
        <v>3</v>
      </c>
      <c r="F29" s="22" t="s">
        <v>92</v>
      </c>
      <c r="G29" s="23">
        <v>500</v>
      </c>
      <c r="H29" s="23"/>
      <c r="I29" s="23"/>
      <c r="J29" s="23"/>
      <c r="K29" s="23"/>
      <c r="L29" s="24">
        <f t="shared" si="0"/>
        <v>500</v>
      </c>
      <c r="M29" s="25"/>
      <c r="N29" s="23"/>
      <c r="O29" s="23"/>
      <c r="P29" s="23"/>
      <c r="Q29" s="23"/>
      <c r="R29" s="23"/>
      <c r="S29" s="23"/>
      <c r="T29" s="23"/>
      <c r="U29" s="23"/>
      <c r="V29" s="23"/>
      <c r="W29" s="26">
        <f t="shared" si="1"/>
        <v>0</v>
      </c>
      <c r="X29" s="27"/>
      <c r="Y29" s="26">
        <f t="shared" si="2"/>
        <v>500</v>
      </c>
    </row>
    <row r="30" spans="2:25" ht="12.75">
      <c r="B30" s="6">
        <v>22</v>
      </c>
      <c r="C30" s="15"/>
      <c r="D30" s="20"/>
      <c r="E30" s="21">
        <v>4</v>
      </c>
      <c r="F30" s="22" t="s">
        <v>94</v>
      </c>
      <c r="G30" s="23"/>
      <c r="H30" s="23">
        <v>648</v>
      </c>
      <c r="I30" s="23"/>
      <c r="J30" s="23"/>
      <c r="K30" s="23"/>
      <c r="L30" s="24">
        <f t="shared" si="0"/>
        <v>648</v>
      </c>
      <c r="M30" s="25"/>
      <c r="N30" s="23"/>
      <c r="O30" s="23"/>
      <c r="P30" s="23"/>
      <c r="Q30" s="23"/>
      <c r="R30" s="23"/>
      <c r="S30" s="23"/>
      <c r="T30" s="23"/>
      <c r="U30" s="23"/>
      <c r="V30" s="23"/>
      <c r="W30" s="26">
        <f t="shared" si="1"/>
        <v>0</v>
      </c>
      <c r="X30" s="27"/>
      <c r="Y30" s="26">
        <f t="shared" si="2"/>
        <v>648</v>
      </c>
    </row>
    <row r="31" spans="2:25" ht="12.75">
      <c r="B31" s="6">
        <v>23</v>
      </c>
      <c r="C31" s="15"/>
      <c r="D31" s="20"/>
      <c r="E31" s="21">
        <v>5</v>
      </c>
      <c r="F31" s="22" t="s">
        <v>95</v>
      </c>
      <c r="G31" s="23"/>
      <c r="H31" s="23">
        <v>91</v>
      </c>
      <c r="I31" s="23"/>
      <c r="J31" s="23"/>
      <c r="K31" s="23"/>
      <c r="L31" s="24">
        <f t="shared" si="0"/>
        <v>91</v>
      </c>
      <c r="M31" s="25"/>
      <c r="N31" s="23"/>
      <c r="O31" s="23"/>
      <c r="P31" s="23"/>
      <c r="Q31" s="23"/>
      <c r="R31" s="23"/>
      <c r="S31" s="23"/>
      <c r="T31" s="23"/>
      <c r="U31" s="23"/>
      <c r="V31" s="23"/>
      <c r="W31" s="26">
        <f t="shared" si="1"/>
        <v>0</v>
      </c>
      <c r="X31" s="27"/>
      <c r="Y31" s="26">
        <f t="shared" si="2"/>
        <v>91</v>
      </c>
    </row>
    <row r="32" spans="2:25" ht="12.75">
      <c r="B32" s="6">
        <v>24</v>
      </c>
      <c r="C32" s="15"/>
      <c r="D32" s="20"/>
      <c r="E32" s="21">
        <v>6</v>
      </c>
      <c r="F32" s="22" t="s">
        <v>96</v>
      </c>
      <c r="G32" s="23"/>
      <c r="H32" s="23">
        <v>907</v>
      </c>
      <c r="I32" s="23"/>
      <c r="J32" s="23"/>
      <c r="K32" s="23"/>
      <c r="L32" s="24">
        <f t="shared" si="0"/>
        <v>907</v>
      </c>
      <c r="M32" s="25"/>
      <c r="N32" s="23"/>
      <c r="O32" s="23"/>
      <c r="P32" s="23"/>
      <c r="Q32" s="23"/>
      <c r="R32" s="23"/>
      <c r="S32" s="23"/>
      <c r="T32" s="23"/>
      <c r="U32" s="23"/>
      <c r="V32" s="23"/>
      <c r="W32" s="26">
        <f t="shared" si="1"/>
        <v>0</v>
      </c>
      <c r="X32" s="27"/>
      <c r="Y32" s="26">
        <f t="shared" si="2"/>
        <v>907</v>
      </c>
    </row>
    <row r="33" spans="2:25" ht="12.75">
      <c r="B33" s="6">
        <v>25</v>
      </c>
      <c r="C33" s="15"/>
      <c r="D33" s="20"/>
      <c r="E33" s="21">
        <v>7</v>
      </c>
      <c r="F33" s="22" t="s">
        <v>97</v>
      </c>
      <c r="G33" s="23"/>
      <c r="H33" s="23">
        <v>52</v>
      </c>
      <c r="I33" s="23"/>
      <c r="J33" s="23"/>
      <c r="K33" s="23"/>
      <c r="L33" s="24">
        <f t="shared" si="0"/>
        <v>52</v>
      </c>
      <c r="M33" s="25"/>
      <c r="N33" s="23"/>
      <c r="O33" s="23"/>
      <c r="P33" s="23"/>
      <c r="Q33" s="23"/>
      <c r="R33" s="23"/>
      <c r="S33" s="23"/>
      <c r="T33" s="23"/>
      <c r="U33" s="23"/>
      <c r="V33" s="23"/>
      <c r="W33" s="26">
        <f t="shared" si="1"/>
        <v>0</v>
      </c>
      <c r="X33" s="27"/>
      <c r="Y33" s="26">
        <f t="shared" si="2"/>
        <v>52</v>
      </c>
    </row>
    <row r="34" spans="2:25" ht="12.75">
      <c r="B34" s="6">
        <v>26</v>
      </c>
      <c r="C34" s="15"/>
      <c r="D34" s="20"/>
      <c r="E34" s="21">
        <v>8</v>
      </c>
      <c r="F34" s="22" t="s">
        <v>98</v>
      </c>
      <c r="G34" s="23"/>
      <c r="H34" s="23">
        <v>194</v>
      </c>
      <c r="I34" s="23"/>
      <c r="J34" s="23"/>
      <c r="K34" s="23"/>
      <c r="L34" s="24">
        <f t="shared" si="0"/>
        <v>194</v>
      </c>
      <c r="M34" s="25"/>
      <c r="N34" s="23"/>
      <c r="O34" s="23"/>
      <c r="P34" s="23"/>
      <c r="Q34" s="23"/>
      <c r="R34" s="23"/>
      <c r="S34" s="23"/>
      <c r="T34" s="23"/>
      <c r="U34" s="23"/>
      <c r="V34" s="23"/>
      <c r="W34" s="26">
        <f t="shared" si="1"/>
        <v>0</v>
      </c>
      <c r="X34" s="27"/>
      <c r="Y34" s="26">
        <f t="shared" si="2"/>
        <v>194</v>
      </c>
    </row>
    <row r="35" spans="2:25" ht="22.5">
      <c r="B35" s="6">
        <v>27</v>
      </c>
      <c r="C35" s="15"/>
      <c r="D35" s="20"/>
      <c r="E35" s="21">
        <v>9</v>
      </c>
      <c r="F35" s="22" t="s">
        <v>99</v>
      </c>
      <c r="G35" s="23"/>
      <c r="H35" s="23">
        <v>65</v>
      </c>
      <c r="I35" s="23"/>
      <c r="J35" s="23"/>
      <c r="K35" s="23"/>
      <c r="L35" s="24">
        <f t="shared" si="0"/>
        <v>65</v>
      </c>
      <c r="M35" s="25"/>
      <c r="N35" s="23"/>
      <c r="O35" s="23"/>
      <c r="P35" s="23"/>
      <c r="Q35" s="23"/>
      <c r="R35" s="23"/>
      <c r="S35" s="23"/>
      <c r="T35" s="23"/>
      <c r="U35" s="23"/>
      <c r="V35" s="23"/>
      <c r="W35" s="26">
        <f t="shared" si="1"/>
        <v>0</v>
      </c>
      <c r="X35" s="27"/>
      <c r="Y35" s="26">
        <f t="shared" si="2"/>
        <v>65</v>
      </c>
    </row>
    <row r="36" spans="2:25" ht="22.5">
      <c r="B36" s="6">
        <v>28</v>
      </c>
      <c r="C36" s="15"/>
      <c r="D36" s="20"/>
      <c r="E36" s="21">
        <v>10</v>
      </c>
      <c r="F36" s="22" t="s">
        <v>100</v>
      </c>
      <c r="G36" s="23"/>
      <c r="H36" s="23">
        <v>308</v>
      </c>
      <c r="I36" s="23"/>
      <c r="J36" s="23"/>
      <c r="K36" s="23"/>
      <c r="L36" s="24">
        <f t="shared" si="0"/>
        <v>308</v>
      </c>
      <c r="M36" s="25"/>
      <c r="N36" s="23"/>
      <c r="O36" s="23"/>
      <c r="P36" s="23"/>
      <c r="Q36" s="23"/>
      <c r="R36" s="23"/>
      <c r="S36" s="23"/>
      <c r="T36" s="23"/>
      <c r="U36" s="23"/>
      <c r="V36" s="23"/>
      <c r="W36" s="26">
        <f t="shared" si="1"/>
        <v>0</v>
      </c>
      <c r="X36" s="27"/>
      <c r="Y36" s="26">
        <f t="shared" si="2"/>
        <v>308</v>
      </c>
    </row>
    <row r="37" spans="2:25" ht="12.75">
      <c r="B37" s="6">
        <v>29</v>
      </c>
      <c r="C37" s="15"/>
      <c r="D37" s="20"/>
      <c r="E37" s="21">
        <v>11</v>
      </c>
      <c r="F37" s="22" t="s">
        <v>101</v>
      </c>
      <c r="G37" s="23"/>
      <c r="H37" s="23">
        <v>94</v>
      </c>
      <c r="I37" s="23"/>
      <c r="J37" s="23"/>
      <c r="K37" s="23"/>
      <c r="L37" s="24">
        <f t="shared" si="0"/>
        <v>94</v>
      </c>
      <c r="M37" s="25"/>
      <c r="N37" s="23"/>
      <c r="O37" s="23"/>
      <c r="P37" s="23"/>
      <c r="Q37" s="23"/>
      <c r="R37" s="23"/>
      <c r="S37" s="23"/>
      <c r="T37" s="23"/>
      <c r="U37" s="23"/>
      <c r="V37" s="23"/>
      <c r="W37" s="26">
        <f t="shared" si="1"/>
        <v>0</v>
      </c>
      <c r="X37" s="27"/>
      <c r="Y37" s="26">
        <f t="shared" si="2"/>
        <v>94</v>
      </c>
    </row>
    <row r="38" spans="2:25" ht="12.75">
      <c r="B38" s="6">
        <v>30</v>
      </c>
      <c r="C38" s="15"/>
      <c r="D38" s="16" t="s">
        <v>63</v>
      </c>
      <c r="E38" s="83" t="s">
        <v>64</v>
      </c>
      <c r="F38" s="83"/>
      <c r="G38" s="17">
        <v>13248</v>
      </c>
      <c r="H38" s="17">
        <v>4811</v>
      </c>
      <c r="I38" s="17"/>
      <c r="J38" s="17"/>
      <c r="K38" s="17"/>
      <c r="L38" s="18">
        <f t="shared" si="0"/>
        <v>18059</v>
      </c>
      <c r="M38" s="10"/>
      <c r="N38" s="17"/>
      <c r="O38" s="17"/>
      <c r="P38" s="17"/>
      <c r="Q38" s="17"/>
      <c r="R38" s="17"/>
      <c r="S38" s="17"/>
      <c r="T38" s="17"/>
      <c r="U38" s="17"/>
      <c r="V38" s="17"/>
      <c r="W38" s="19">
        <f t="shared" si="1"/>
        <v>0</v>
      </c>
      <c r="X38" s="14"/>
      <c r="Y38" s="19">
        <f t="shared" si="2"/>
        <v>18059</v>
      </c>
    </row>
    <row r="39" spans="2:25" ht="12.75">
      <c r="B39" s="6">
        <v>31</v>
      </c>
      <c r="C39" s="15"/>
      <c r="D39" s="20"/>
      <c r="E39" s="21">
        <v>1</v>
      </c>
      <c r="F39" s="22" t="s">
        <v>90</v>
      </c>
      <c r="G39" s="23">
        <v>10350</v>
      </c>
      <c r="H39" s="23"/>
      <c r="I39" s="23"/>
      <c r="J39" s="23"/>
      <c r="K39" s="23"/>
      <c r="L39" s="24">
        <f t="shared" si="0"/>
        <v>10350</v>
      </c>
      <c r="M39" s="25"/>
      <c r="N39" s="23"/>
      <c r="O39" s="23"/>
      <c r="P39" s="23"/>
      <c r="Q39" s="23"/>
      <c r="R39" s="23"/>
      <c r="S39" s="23"/>
      <c r="T39" s="23"/>
      <c r="U39" s="23"/>
      <c r="V39" s="23"/>
      <c r="W39" s="26">
        <f t="shared" si="1"/>
        <v>0</v>
      </c>
      <c r="X39" s="27"/>
      <c r="Y39" s="26">
        <f t="shared" si="2"/>
        <v>10350</v>
      </c>
    </row>
    <row r="40" spans="2:25" ht="12.75">
      <c r="B40" s="6">
        <v>32</v>
      </c>
      <c r="C40" s="15"/>
      <c r="D40" s="20"/>
      <c r="E40" s="21">
        <v>2</v>
      </c>
      <c r="F40" s="22" t="s">
        <v>104</v>
      </c>
      <c r="G40" s="23">
        <v>1848</v>
      </c>
      <c r="H40" s="23"/>
      <c r="I40" s="23"/>
      <c r="J40" s="23"/>
      <c r="K40" s="23"/>
      <c r="L40" s="24">
        <f t="shared" si="0"/>
        <v>1848</v>
      </c>
      <c r="M40" s="25"/>
      <c r="N40" s="23"/>
      <c r="O40" s="23"/>
      <c r="P40" s="23"/>
      <c r="Q40" s="23"/>
      <c r="R40" s="23"/>
      <c r="S40" s="23"/>
      <c r="T40" s="23"/>
      <c r="U40" s="23"/>
      <c r="V40" s="23"/>
      <c r="W40" s="26">
        <f t="shared" si="1"/>
        <v>0</v>
      </c>
      <c r="X40" s="27"/>
      <c r="Y40" s="26">
        <f t="shared" si="2"/>
        <v>1848</v>
      </c>
    </row>
    <row r="41" spans="2:25" ht="12.75">
      <c r="B41" s="6">
        <v>33</v>
      </c>
      <c r="C41" s="15"/>
      <c r="D41" s="20"/>
      <c r="E41" s="21">
        <v>3</v>
      </c>
      <c r="F41" s="22" t="s">
        <v>92</v>
      </c>
      <c r="G41" s="23">
        <v>1050</v>
      </c>
      <c r="H41" s="23"/>
      <c r="I41" s="23"/>
      <c r="J41" s="23"/>
      <c r="K41" s="23"/>
      <c r="L41" s="24">
        <f aca="true" t="shared" si="3" ref="L41:L62">SUM(G41:K41)</f>
        <v>1050</v>
      </c>
      <c r="M41" s="25"/>
      <c r="N41" s="23"/>
      <c r="O41" s="23"/>
      <c r="P41" s="23"/>
      <c r="Q41" s="23"/>
      <c r="R41" s="23"/>
      <c r="S41" s="23"/>
      <c r="T41" s="23"/>
      <c r="U41" s="23"/>
      <c r="V41" s="23"/>
      <c r="W41" s="26">
        <f aca="true" t="shared" si="4" ref="W41:W62">SUM(N41:V41)</f>
        <v>0</v>
      </c>
      <c r="X41" s="27"/>
      <c r="Y41" s="26">
        <f aca="true" t="shared" si="5" ref="Y41:Y62">L41+W41</f>
        <v>1050</v>
      </c>
    </row>
    <row r="42" spans="2:25" ht="12.75">
      <c r="B42" s="6">
        <v>34</v>
      </c>
      <c r="C42" s="15"/>
      <c r="D42" s="20"/>
      <c r="E42" s="21">
        <v>4</v>
      </c>
      <c r="F42" s="22" t="s">
        <v>93</v>
      </c>
      <c r="G42" s="23"/>
      <c r="H42" s="23">
        <v>1308</v>
      </c>
      <c r="I42" s="23"/>
      <c r="J42" s="23"/>
      <c r="K42" s="23"/>
      <c r="L42" s="24">
        <f t="shared" si="3"/>
        <v>1308</v>
      </c>
      <c r="M42" s="25"/>
      <c r="N42" s="23"/>
      <c r="O42" s="23"/>
      <c r="P42" s="23"/>
      <c r="Q42" s="23"/>
      <c r="R42" s="23"/>
      <c r="S42" s="23"/>
      <c r="T42" s="23"/>
      <c r="U42" s="23"/>
      <c r="V42" s="23"/>
      <c r="W42" s="26">
        <f t="shared" si="4"/>
        <v>0</v>
      </c>
      <c r="X42" s="27"/>
      <c r="Y42" s="26">
        <f t="shared" si="5"/>
        <v>1308</v>
      </c>
    </row>
    <row r="43" spans="2:25" ht="12.75">
      <c r="B43" s="6">
        <v>35</v>
      </c>
      <c r="C43" s="15"/>
      <c r="D43" s="20"/>
      <c r="E43" s="21">
        <v>5</v>
      </c>
      <c r="F43" s="22" t="s">
        <v>95</v>
      </c>
      <c r="G43" s="23"/>
      <c r="H43" s="23">
        <v>185</v>
      </c>
      <c r="I43" s="23"/>
      <c r="J43" s="23"/>
      <c r="K43" s="23"/>
      <c r="L43" s="24">
        <f t="shared" si="3"/>
        <v>185</v>
      </c>
      <c r="M43" s="25"/>
      <c r="N43" s="23"/>
      <c r="O43" s="23"/>
      <c r="P43" s="23"/>
      <c r="Q43" s="23"/>
      <c r="R43" s="23"/>
      <c r="S43" s="23"/>
      <c r="T43" s="23"/>
      <c r="U43" s="23"/>
      <c r="V43" s="23"/>
      <c r="W43" s="26">
        <f t="shared" si="4"/>
        <v>0</v>
      </c>
      <c r="X43" s="27"/>
      <c r="Y43" s="26">
        <f t="shared" si="5"/>
        <v>185</v>
      </c>
    </row>
    <row r="44" spans="2:25" ht="12.75">
      <c r="B44" s="6">
        <v>36</v>
      </c>
      <c r="C44" s="15"/>
      <c r="D44" s="20"/>
      <c r="E44" s="21">
        <v>6</v>
      </c>
      <c r="F44" s="22" t="s">
        <v>96</v>
      </c>
      <c r="G44" s="23"/>
      <c r="H44" s="23">
        <v>1855</v>
      </c>
      <c r="I44" s="23"/>
      <c r="J44" s="23"/>
      <c r="K44" s="23"/>
      <c r="L44" s="24">
        <f t="shared" si="3"/>
        <v>1855</v>
      </c>
      <c r="M44" s="25"/>
      <c r="N44" s="23"/>
      <c r="O44" s="23"/>
      <c r="P44" s="23"/>
      <c r="Q44" s="23"/>
      <c r="R44" s="23"/>
      <c r="S44" s="23"/>
      <c r="T44" s="23"/>
      <c r="U44" s="23"/>
      <c r="V44" s="23"/>
      <c r="W44" s="26">
        <f t="shared" si="4"/>
        <v>0</v>
      </c>
      <c r="X44" s="27"/>
      <c r="Y44" s="26">
        <f t="shared" si="5"/>
        <v>1855</v>
      </c>
    </row>
    <row r="45" spans="2:25" ht="12.75">
      <c r="B45" s="6">
        <v>37</v>
      </c>
      <c r="C45" s="15"/>
      <c r="D45" s="20"/>
      <c r="E45" s="21">
        <v>7</v>
      </c>
      <c r="F45" s="22" t="s">
        <v>97</v>
      </c>
      <c r="G45" s="23"/>
      <c r="H45" s="23">
        <v>106</v>
      </c>
      <c r="I45" s="23"/>
      <c r="J45" s="23"/>
      <c r="K45" s="23"/>
      <c r="L45" s="24">
        <f t="shared" si="3"/>
        <v>106</v>
      </c>
      <c r="M45" s="25"/>
      <c r="N45" s="23"/>
      <c r="O45" s="23"/>
      <c r="P45" s="23"/>
      <c r="Q45" s="23"/>
      <c r="R45" s="23"/>
      <c r="S45" s="23"/>
      <c r="T45" s="23"/>
      <c r="U45" s="23"/>
      <c r="V45" s="23"/>
      <c r="W45" s="26">
        <f t="shared" si="4"/>
        <v>0</v>
      </c>
      <c r="X45" s="27"/>
      <c r="Y45" s="26">
        <f t="shared" si="5"/>
        <v>106</v>
      </c>
    </row>
    <row r="46" spans="2:25" ht="12.75">
      <c r="B46" s="6">
        <v>38</v>
      </c>
      <c r="C46" s="15"/>
      <c r="D46" s="20"/>
      <c r="E46" s="21">
        <v>8</v>
      </c>
      <c r="F46" s="22" t="s">
        <v>98</v>
      </c>
      <c r="G46" s="23"/>
      <c r="H46" s="23">
        <v>397</v>
      </c>
      <c r="I46" s="23"/>
      <c r="J46" s="23"/>
      <c r="K46" s="23"/>
      <c r="L46" s="24">
        <f t="shared" si="3"/>
        <v>397</v>
      </c>
      <c r="M46" s="25"/>
      <c r="N46" s="23"/>
      <c r="O46" s="23"/>
      <c r="P46" s="23"/>
      <c r="Q46" s="23"/>
      <c r="R46" s="23"/>
      <c r="S46" s="23"/>
      <c r="T46" s="23"/>
      <c r="U46" s="23"/>
      <c r="V46" s="23"/>
      <c r="W46" s="26">
        <f t="shared" si="4"/>
        <v>0</v>
      </c>
      <c r="X46" s="27"/>
      <c r="Y46" s="26">
        <f t="shared" si="5"/>
        <v>397</v>
      </c>
    </row>
    <row r="47" spans="2:25" ht="22.5">
      <c r="B47" s="6">
        <v>39</v>
      </c>
      <c r="C47" s="15"/>
      <c r="D47" s="20"/>
      <c r="E47" s="21">
        <v>9</v>
      </c>
      <c r="F47" s="22" t="s">
        <v>99</v>
      </c>
      <c r="G47" s="23"/>
      <c r="H47" s="23">
        <v>132</v>
      </c>
      <c r="I47" s="23"/>
      <c r="J47" s="23"/>
      <c r="K47" s="23"/>
      <c r="L47" s="24">
        <f t="shared" si="3"/>
        <v>132</v>
      </c>
      <c r="M47" s="25"/>
      <c r="N47" s="23"/>
      <c r="O47" s="23"/>
      <c r="P47" s="23"/>
      <c r="Q47" s="23"/>
      <c r="R47" s="23"/>
      <c r="S47" s="23"/>
      <c r="T47" s="23"/>
      <c r="U47" s="23"/>
      <c r="V47" s="23"/>
      <c r="W47" s="26">
        <f t="shared" si="4"/>
        <v>0</v>
      </c>
      <c r="X47" s="27"/>
      <c r="Y47" s="26">
        <f t="shared" si="5"/>
        <v>132</v>
      </c>
    </row>
    <row r="48" spans="2:25" ht="22.5">
      <c r="B48" s="6">
        <v>40</v>
      </c>
      <c r="C48" s="15"/>
      <c r="D48" s="20"/>
      <c r="E48" s="21">
        <v>10</v>
      </c>
      <c r="F48" s="22" t="s">
        <v>100</v>
      </c>
      <c r="G48" s="23"/>
      <c r="H48" s="23">
        <v>629</v>
      </c>
      <c r="I48" s="23"/>
      <c r="J48" s="23"/>
      <c r="K48" s="23"/>
      <c r="L48" s="24">
        <f t="shared" si="3"/>
        <v>629</v>
      </c>
      <c r="M48" s="25"/>
      <c r="N48" s="23"/>
      <c r="O48" s="23"/>
      <c r="P48" s="23"/>
      <c r="Q48" s="23"/>
      <c r="R48" s="23"/>
      <c r="S48" s="23"/>
      <c r="T48" s="23"/>
      <c r="U48" s="23"/>
      <c r="V48" s="23"/>
      <c r="W48" s="26">
        <f t="shared" si="4"/>
        <v>0</v>
      </c>
      <c r="X48" s="27"/>
      <c r="Y48" s="26">
        <f t="shared" si="5"/>
        <v>629</v>
      </c>
    </row>
    <row r="49" spans="2:25" ht="12.75">
      <c r="B49" s="6">
        <v>41</v>
      </c>
      <c r="C49" s="15"/>
      <c r="D49" s="20"/>
      <c r="E49" s="21">
        <v>11</v>
      </c>
      <c r="F49" s="22" t="s">
        <v>101</v>
      </c>
      <c r="G49" s="23"/>
      <c r="H49" s="23">
        <v>199</v>
      </c>
      <c r="I49" s="23"/>
      <c r="J49" s="23"/>
      <c r="K49" s="23"/>
      <c r="L49" s="24">
        <f t="shared" si="3"/>
        <v>199</v>
      </c>
      <c r="M49" s="25"/>
      <c r="N49" s="23"/>
      <c r="O49" s="23"/>
      <c r="P49" s="23"/>
      <c r="Q49" s="23"/>
      <c r="R49" s="23"/>
      <c r="S49" s="23"/>
      <c r="T49" s="23"/>
      <c r="U49" s="23"/>
      <c r="V49" s="23"/>
      <c r="W49" s="26">
        <f t="shared" si="4"/>
        <v>0</v>
      </c>
      <c r="X49" s="27"/>
      <c r="Y49" s="26">
        <f t="shared" si="5"/>
        <v>199</v>
      </c>
    </row>
    <row r="50" spans="2:25" ht="12.75">
      <c r="B50" s="6">
        <v>42</v>
      </c>
      <c r="C50" s="11">
        <v>2</v>
      </c>
      <c r="D50" s="82" t="s">
        <v>105</v>
      </c>
      <c r="E50" s="82"/>
      <c r="F50" s="82"/>
      <c r="G50" s="12"/>
      <c r="H50" s="12"/>
      <c r="I50" s="12">
        <v>7374</v>
      </c>
      <c r="J50" s="12"/>
      <c r="K50" s="12"/>
      <c r="L50" s="13">
        <f t="shared" si="3"/>
        <v>7374</v>
      </c>
      <c r="M50" s="10"/>
      <c r="N50" s="12"/>
      <c r="O50" s="12"/>
      <c r="P50" s="12"/>
      <c r="Q50" s="12"/>
      <c r="R50" s="12"/>
      <c r="S50" s="12"/>
      <c r="T50" s="12"/>
      <c r="U50" s="12"/>
      <c r="V50" s="12"/>
      <c r="W50" s="13">
        <f t="shared" si="4"/>
        <v>0</v>
      </c>
      <c r="Y50" s="13">
        <f t="shared" si="5"/>
        <v>7374</v>
      </c>
    </row>
    <row r="51" spans="2:25" ht="12.75">
      <c r="B51" s="6">
        <v>43</v>
      </c>
      <c r="C51" s="15"/>
      <c r="D51" s="16" t="s">
        <v>24</v>
      </c>
      <c r="E51" s="83" t="s">
        <v>25</v>
      </c>
      <c r="F51" s="83"/>
      <c r="G51" s="17"/>
      <c r="H51" s="17"/>
      <c r="I51" s="17">
        <v>6896</v>
      </c>
      <c r="J51" s="17"/>
      <c r="K51" s="17"/>
      <c r="L51" s="18">
        <f t="shared" si="3"/>
        <v>6896</v>
      </c>
      <c r="M51" s="10"/>
      <c r="N51" s="17"/>
      <c r="O51" s="17"/>
      <c r="P51" s="17"/>
      <c r="Q51" s="17"/>
      <c r="R51" s="17"/>
      <c r="S51" s="17"/>
      <c r="T51" s="17"/>
      <c r="U51" s="17"/>
      <c r="V51" s="17"/>
      <c r="W51" s="19">
        <f t="shared" si="4"/>
        <v>0</v>
      </c>
      <c r="X51" s="14"/>
      <c r="Y51" s="19">
        <f t="shared" si="5"/>
        <v>6896</v>
      </c>
    </row>
    <row r="52" spans="2:25" ht="12.75">
      <c r="B52" s="6">
        <v>44</v>
      </c>
      <c r="C52" s="15"/>
      <c r="D52" s="20"/>
      <c r="E52" s="21">
        <v>1</v>
      </c>
      <c r="F52" s="22" t="s">
        <v>106</v>
      </c>
      <c r="G52" s="23"/>
      <c r="H52" s="23"/>
      <c r="I52" s="23">
        <v>400</v>
      </c>
      <c r="J52" s="23"/>
      <c r="K52" s="23"/>
      <c r="L52" s="24">
        <f t="shared" si="3"/>
        <v>400</v>
      </c>
      <c r="M52" s="25"/>
      <c r="N52" s="23"/>
      <c r="O52" s="23"/>
      <c r="P52" s="23"/>
      <c r="Q52" s="23"/>
      <c r="R52" s="23"/>
      <c r="S52" s="23"/>
      <c r="T52" s="23"/>
      <c r="U52" s="23"/>
      <c r="V52" s="23"/>
      <c r="W52" s="26">
        <f t="shared" si="4"/>
        <v>0</v>
      </c>
      <c r="X52" s="27"/>
      <c r="Y52" s="26">
        <f t="shared" si="5"/>
        <v>400</v>
      </c>
    </row>
    <row r="53" spans="2:25" ht="12.75">
      <c r="B53" s="6">
        <v>45</v>
      </c>
      <c r="C53" s="15"/>
      <c r="D53" s="20"/>
      <c r="E53" s="21">
        <v>2</v>
      </c>
      <c r="F53" s="22" t="s">
        <v>107</v>
      </c>
      <c r="G53" s="23"/>
      <c r="H53" s="23"/>
      <c r="I53" s="23">
        <v>400</v>
      </c>
      <c r="J53" s="23"/>
      <c r="K53" s="23"/>
      <c r="L53" s="24">
        <f t="shared" si="3"/>
        <v>400</v>
      </c>
      <c r="M53" s="25"/>
      <c r="N53" s="23"/>
      <c r="O53" s="23"/>
      <c r="P53" s="23"/>
      <c r="Q53" s="23"/>
      <c r="R53" s="23"/>
      <c r="S53" s="23"/>
      <c r="T53" s="23"/>
      <c r="U53" s="23"/>
      <c r="V53" s="23"/>
      <c r="W53" s="26">
        <f t="shared" si="4"/>
        <v>0</v>
      </c>
      <c r="X53" s="27"/>
      <c r="Y53" s="26">
        <f t="shared" si="5"/>
        <v>400</v>
      </c>
    </row>
    <row r="54" spans="2:25" ht="12.75">
      <c r="B54" s="6">
        <v>46</v>
      </c>
      <c r="C54" s="15"/>
      <c r="D54" s="20"/>
      <c r="E54" s="21">
        <v>3</v>
      </c>
      <c r="F54" s="22" t="s">
        <v>108</v>
      </c>
      <c r="G54" s="23"/>
      <c r="H54" s="23"/>
      <c r="I54" s="23">
        <v>996</v>
      </c>
      <c r="J54" s="23"/>
      <c r="K54" s="23"/>
      <c r="L54" s="24">
        <f t="shared" si="3"/>
        <v>996</v>
      </c>
      <c r="M54" s="25"/>
      <c r="N54" s="23"/>
      <c r="O54" s="23"/>
      <c r="P54" s="23"/>
      <c r="Q54" s="23"/>
      <c r="R54" s="23"/>
      <c r="S54" s="23"/>
      <c r="T54" s="23"/>
      <c r="U54" s="23"/>
      <c r="V54" s="23"/>
      <c r="W54" s="26">
        <f t="shared" si="4"/>
        <v>0</v>
      </c>
      <c r="X54" s="27"/>
      <c r="Y54" s="26">
        <f t="shared" si="5"/>
        <v>996</v>
      </c>
    </row>
    <row r="55" spans="2:25" ht="12.75">
      <c r="B55" s="6">
        <v>47</v>
      </c>
      <c r="C55" s="15"/>
      <c r="D55" s="20"/>
      <c r="E55" s="21">
        <v>4</v>
      </c>
      <c r="F55" s="22" t="s">
        <v>109</v>
      </c>
      <c r="G55" s="23"/>
      <c r="H55" s="23"/>
      <c r="I55" s="23">
        <v>4500</v>
      </c>
      <c r="J55" s="23"/>
      <c r="K55" s="23"/>
      <c r="L55" s="24">
        <f t="shared" si="3"/>
        <v>4500</v>
      </c>
      <c r="M55" s="25"/>
      <c r="N55" s="23"/>
      <c r="O55" s="23"/>
      <c r="P55" s="23"/>
      <c r="Q55" s="23"/>
      <c r="R55" s="23"/>
      <c r="S55" s="23"/>
      <c r="T55" s="23"/>
      <c r="U55" s="23"/>
      <c r="V55" s="23"/>
      <c r="W55" s="26">
        <f t="shared" si="4"/>
        <v>0</v>
      </c>
      <c r="X55" s="27"/>
      <c r="Y55" s="26">
        <f t="shared" si="5"/>
        <v>4500</v>
      </c>
    </row>
    <row r="56" spans="2:25" ht="12.75">
      <c r="B56" s="6">
        <v>48</v>
      </c>
      <c r="C56" s="15"/>
      <c r="D56" s="20"/>
      <c r="E56" s="21">
        <v>5</v>
      </c>
      <c r="F56" s="22" t="s">
        <v>110</v>
      </c>
      <c r="G56" s="23"/>
      <c r="H56" s="23"/>
      <c r="I56" s="23">
        <v>600</v>
      </c>
      <c r="J56" s="23"/>
      <c r="K56" s="23"/>
      <c r="L56" s="24">
        <f t="shared" si="3"/>
        <v>600</v>
      </c>
      <c r="M56" s="25"/>
      <c r="N56" s="23"/>
      <c r="O56" s="23"/>
      <c r="P56" s="23"/>
      <c r="Q56" s="23"/>
      <c r="R56" s="23"/>
      <c r="S56" s="23"/>
      <c r="T56" s="23"/>
      <c r="U56" s="23"/>
      <c r="V56" s="23"/>
      <c r="W56" s="26">
        <f t="shared" si="4"/>
        <v>0</v>
      </c>
      <c r="X56" s="27"/>
      <c r="Y56" s="26">
        <f t="shared" si="5"/>
        <v>600</v>
      </c>
    </row>
    <row r="57" spans="2:25" ht="12.75">
      <c r="B57" s="6">
        <v>49</v>
      </c>
      <c r="C57" s="15"/>
      <c r="D57" s="16" t="s">
        <v>57</v>
      </c>
      <c r="E57" s="83" t="s">
        <v>58</v>
      </c>
      <c r="F57" s="83"/>
      <c r="G57" s="17"/>
      <c r="H57" s="17"/>
      <c r="I57" s="17">
        <v>103</v>
      </c>
      <c r="J57" s="17"/>
      <c r="K57" s="17"/>
      <c r="L57" s="18">
        <f t="shared" si="3"/>
        <v>103</v>
      </c>
      <c r="M57" s="10"/>
      <c r="N57" s="17"/>
      <c r="O57" s="17"/>
      <c r="P57" s="17"/>
      <c r="Q57" s="17"/>
      <c r="R57" s="17"/>
      <c r="S57" s="17"/>
      <c r="T57" s="17"/>
      <c r="U57" s="17"/>
      <c r="V57" s="17"/>
      <c r="W57" s="19">
        <f t="shared" si="4"/>
        <v>0</v>
      </c>
      <c r="X57" s="14"/>
      <c r="Y57" s="19">
        <f t="shared" si="5"/>
        <v>103</v>
      </c>
    </row>
    <row r="58" spans="2:25" ht="12.75">
      <c r="B58" s="6">
        <v>50</v>
      </c>
      <c r="C58" s="15"/>
      <c r="D58" s="20"/>
      <c r="E58" s="21">
        <v>1</v>
      </c>
      <c r="F58" s="22" t="s">
        <v>110</v>
      </c>
      <c r="G58" s="23"/>
      <c r="H58" s="23"/>
      <c r="I58" s="23">
        <v>103</v>
      </c>
      <c r="J58" s="23"/>
      <c r="K58" s="23"/>
      <c r="L58" s="24">
        <f t="shared" si="3"/>
        <v>103</v>
      </c>
      <c r="M58" s="25"/>
      <c r="N58" s="23"/>
      <c r="O58" s="23"/>
      <c r="P58" s="23"/>
      <c r="Q58" s="23"/>
      <c r="R58" s="23"/>
      <c r="S58" s="23"/>
      <c r="T58" s="23"/>
      <c r="U58" s="23"/>
      <c r="V58" s="23"/>
      <c r="W58" s="26">
        <f t="shared" si="4"/>
        <v>0</v>
      </c>
      <c r="X58" s="27"/>
      <c r="Y58" s="26">
        <f t="shared" si="5"/>
        <v>103</v>
      </c>
    </row>
    <row r="59" spans="2:25" ht="12.75">
      <c r="B59" s="6">
        <v>51</v>
      </c>
      <c r="C59" s="15"/>
      <c r="D59" s="16" t="s">
        <v>63</v>
      </c>
      <c r="E59" s="83" t="s">
        <v>64</v>
      </c>
      <c r="F59" s="83"/>
      <c r="G59" s="17"/>
      <c r="H59" s="17"/>
      <c r="I59" s="17">
        <v>375</v>
      </c>
      <c r="J59" s="17"/>
      <c r="K59" s="17"/>
      <c r="L59" s="18">
        <f t="shared" si="3"/>
        <v>375</v>
      </c>
      <c r="M59" s="10"/>
      <c r="N59" s="17"/>
      <c r="O59" s="17"/>
      <c r="P59" s="17"/>
      <c r="Q59" s="17"/>
      <c r="R59" s="17"/>
      <c r="S59" s="17"/>
      <c r="T59" s="17"/>
      <c r="U59" s="17"/>
      <c r="V59" s="17"/>
      <c r="W59" s="19">
        <f t="shared" si="4"/>
        <v>0</v>
      </c>
      <c r="X59" s="14"/>
      <c r="Y59" s="19">
        <f t="shared" si="5"/>
        <v>375</v>
      </c>
    </row>
    <row r="60" spans="2:25" ht="12.75">
      <c r="B60" s="6">
        <v>52</v>
      </c>
      <c r="C60" s="15"/>
      <c r="D60" s="20"/>
      <c r="E60" s="21">
        <v>1</v>
      </c>
      <c r="F60" s="22" t="s">
        <v>106</v>
      </c>
      <c r="G60" s="23"/>
      <c r="H60" s="23"/>
      <c r="I60" s="23">
        <v>166</v>
      </c>
      <c r="J60" s="23"/>
      <c r="K60" s="23"/>
      <c r="L60" s="24">
        <f t="shared" si="3"/>
        <v>166</v>
      </c>
      <c r="M60" s="25"/>
      <c r="N60" s="23"/>
      <c r="O60" s="23"/>
      <c r="P60" s="23"/>
      <c r="Q60" s="23"/>
      <c r="R60" s="23"/>
      <c r="S60" s="23"/>
      <c r="T60" s="23"/>
      <c r="U60" s="23"/>
      <c r="V60" s="23"/>
      <c r="W60" s="26">
        <f t="shared" si="4"/>
        <v>0</v>
      </c>
      <c r="X60" s="27"/>
      <c r="Y60" s="26">
        <f t="shared" si="5"/>
        <v>166</v>
      </c>
    </row>
    <row r="61" spans="2:25" ht="12.75">
      <c r="B61" s="6">
        <v>53</v>
      </c>
      <c r="C61" s="15"/>
      <c r="D61" s="20"/>
      <c r="E61" s="21">
        <v>2</v>
      </c>
      <c r="F61" s="22" t="s">
        <v>108</v>
      </c>
      <c r="G61" s="23"/>
      <c r="H61" s="23"/>
      <c r="I61" s="23">
        <v>10</v>
      </c>
      <c r="J61" s="23"/>
      <c r="K61" s="23"/>
      <c r="L61" s="24">
        <f t="shared" si="3"/>
        <v>10</v>
      </c>
      <c r="M61" s="25"/>
      <c r="N61" s="23"/>
      <c r="O61" s="23"/>
      <c r="P61" s="23"/>
      <c r="Q61" s="23"/>
      <c r="R61" s="23"/>
      <c r="S61" s="23"/>
      <c r="T61" s="23"/>
      <c r="U61" s="23"/>
      <c r="V61" s="23"/>
      <c r="W61" s="26">
        <f t="shared" si="4"/>
        <v>0</v>
      </c>
      <c r="X61" s="27"/>
      <c r="Y61" s="26">
        <f t="shared" si="5"/>
        <v>10</v>
      </c>
    </row>
    <row r="62" spans="2:25" ht="12.75">
      <c r="B62" s="6">
        <v>54</v>
      </c>
      <c r="C62" s="15"/>
      <c r="D62" s="20"/>
      <c r="E62" s="21">
        <v>3</v>
      </c>
      <c r="F62" s="22" t="s">
        <v>110</v>
      </c>
      <c r="G62" s="23"/>
      <c r="H62" s="23"/>
      <c r="I62" s="23">
        <v>199</v>
      </c>
      <c r="J62" s="23"/>
      <c r="K62" s="23"/>
      <c r="L62" s="24">
        <f t="shared" si="3"/>
        <v>199</v>
      </c>
      <c r="M62" s="25"/>
      <c r="N62" s="23"/>
      <c r="O62" s="23"/>
      <c r="P62" s="23"/>
      <c r="Q62" s="23"/>
      <c r="R62" s="23"/>
      <c r="S62" s="23"/>
      <c r="T62" s="23"/>
      <c r="U62" s="23"/>
      <c r="V62" s="23"/>
      <c r="W62" s="26">
        <f t="shared" si="4"/>
        <v>0</v>
      </c>
      <c r="X62" s="27"/>
      <c r="Y62" s="26">
        <f t="shared" si="5"/>
        <v>199</v>
      </c>
    </row>
    <row r="63" spans="2:25" ht="12.75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"/>
      <c r="Y63" s="28"/>
    </row>
  </sheetData>
  <sheetProtection/>
  <mergeCells count="35">
    <mergeCell ref="E59:F59"/>
    <mergeCell ref="E11:F11"/>
    <mergeCell ref="E26:F26"/>
    <mergeCell ref="E38:F38"/>
    <mergeCell ref="D50:F50"/>
    <mergeCell ref="E51:F51"/>
    <mergeCell ref="E57:F57"/>
    <mergeCell ref="S7:S8"/>
    <mergeCell ref="T7:T8"/>
    <mergeCell ref="U7:U8"/>
    <mergeCell ref="V7:V8"/>
    <mergeCell ref="D9:F9"/>
    <mergeCell ref="D10:F10"/>
    <mergeCell ref="K7:K8"/>
    <mergeCell ref="N7:N8"/>
    <mergeCell ref="O7:O8"/>
    <mergeCell ref="P7:P8"/>
    <mergeCell ref="Q7:Q8"/>
    <mergeCell ref="R7:R8"/>
    <mergeCell ref="E6:E8"/>
    <mergeCell ref="F6:F8"/>
    <mergeCell ref="G7:G8"/>
    <mergeCell ref="H7:H8"/>
    <mergeCell ref="I7:I8"/>
    <mergeCell ref="J7:J8"/>
    <mergeCell ref="B4:Y4"/>
    <mergeCell ref="B5:F5"/>
    <mergeCell ref="G5:K6"/>
    <mergeCell ref="L5:L8"/>
    <mergeCell ref="N5:V6"/>
    <mergeCell ref="W5:W8"/>
    <mergeCell ref="Y5:Y8"/>
    <mergeCell ref="B6:B8"/>
    <mergeCell ref="C6:C8"/>
    <mergeCell ref="D6:D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5"/>
  <sheetViews>
    <sheetView zoomScale="88" zoomScaleNormal="88" zoomScalePageLayoutView="0" workbookViewId="0" topLeftCell="A1">
      <selection activeCell="D21" sqref="D21:F21"/>
    </sheetView>
  </sheetViews>
  <sheetFormatPr defaultColWidth="9.140625" defaultRowHeight="12.75"/>
  <cols>
    <col min="1" max="1" width="4.140625" style="0" customWidth="1"/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8" width="9.140625" style="0" customWidth="1"/>
    <col min="9" max="10" width="7.7109375" style="0" customWidth="1"/>
    <col min="11" max="11" width="9.140625" style="0" customWidth="1"/>
    <col min="12" max="12" width="9.7109375" style="0" customWidth="1"/>
    <col min="13" max="13" width="0.85546875" style="0" customWidth="1"/>
    <col min="14" max="18" width="9.140625" style="0" customWidth="1"/>
    <col min="19" max="19" width="7.7109375" style="0" customWidth="1"/>
    <col min="20" max="22" width="9.140625" style="0" customWidth="1"/>
    <col min="23" max="23" width="9.7109375" style="0" customWidth="1"/>
    <col min="24" max="24" width="0.71875" style="0" customWidth="1"/>
    <col min="25" max="25" width="10.140625" style="0" customWidth="1"/>
    <col min="26" max="26" width="9.28125" style="0" customWidth="1"/>
  </cols>
  <sheetData>
    <row r="1" ht="12.75" collapsed="1">
      <c r="A1" t="s">
        <v>217</v>
      </c>
    </row>
    <row r="2" ht="15.75">
      <c r="B2" s="1" t="s">
        <v>111</v>
      </c>
    </row>
    <row r="4" spans="2:25" ht="19.5" customHeight="1">
      <c r="B4" s="69" t="s">
        <v>19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</row>
    <row r="5" spans="2:25" ht="18.75" customHeight="1">
      <c r="B5" s="70"/>
      <c r="C5" s="70"/>
      <c r="D5" s="70"/>
      <c r="E5" s="70"/>
      <c r="F5" s="70"/>
      <c r="G5" s="71" t="s">
        <v>0</v>
      </c>
      <c r="H5" s="71"/>
      <c r="I5" s="71"/>
      <c r="J5" s="71"/>
      <c r="K5" s="71"/>
      <c r="L5" s="72" t="s">
        <v>20</v>
      </c>
      <c r="M5" s="3"/>
      <c r="N5" s="73" t="s">
        <v>1</v>
      </c>
      <c r="O5" s="73"/>
      <c r="P5" s="73"/>
      <c r="Q5" s="73"/>
      <c r="R5" s="73"/>
      <c r="S5" s="73"/>
      <c r="T5" s="73"/>
      <c r="U5" s="73"/>
      <c r="V5" s="73"/>
      <c r="W5" s="72" t="s">
        <v>20</v>
      </c>
      <c r="X5" s="4"/>
      <c r="Y5" s="74" t="s">
        <v>21</v>
      </c>
    </row>
    <row r="6" spans="2:25" ht="12.75">
      <c r="B6" s="75"/>
      <c r="C6" s="76"/>
      <c r="D6" s="76" t="s">
        <v>2</v>
      </c>
      <c r="E6" s="78"/>
      <c r="F6" s="79" t="s">
        <v>3</v>
      </c>
      <c r="G6" s="71"/>
      <c r="H6" s="71"/>
      <c r="I6" s="71"/>
      <c r="J6" s="71"/>
      <c r="K6" s="71"/>
      <c r="L6" s="72"/>
      <c r="M6" s="3"/>
      <c r="N6" s="73"/>
      <c r="O6" s="73"/>
      <c r="P6" s="73"/>
      <c r="Q6" s="73"/>
      <c r="R6" s="73"/>
      <c r="S6" s="73"/>
      <c r="T6" s="73"/>
      <c r="U6" s="73"/>
      <c r="V6" s="73"/>
      <c r="W6" s="72"/>
      <c r="X6" s="4"/>
      <c r="Y6" s="74"/>
    </row>
    <row r="7" spans="2:25" ht="17.25" customHeight="1">
      <c r="B7" s="75"/>
      <c r="C7" s="76"/>
      <c r="D7" s="76"/>
      <c r="E7" s="78"/>
      <c r="F7" s="79"/>
      <c r="G7" s="80" t="s">
        <v>4</v>
      </c>
      <c r="H7" s="80" t="s">
        <v>6</v>
      </c>
      <c r="I7" s="80" t="s">
        <v>7</v>
      </c>
      <c r="J7" s="80" t="s">
        <v>8</v>
      </c>
      <c r="K7" s="80" t="s">
        <v>9</v>
      </c>
      <c r="L7" s="72"/>
      <c r="M7" s="3"/>
      <c r="N7" s="77" t="s">
        <v>5</v>
      </c>
      <c r="O7" s="77" t="s">
        <v>10</v>
      </c>
      <c r="P7" s="77" t="s">
        <v>11</v>
      </c>
      <c r="Q7" s="77" t="s">
        <v>12</v>
      </c>
      <c r="R7" s="77" t="s">
        <v>13</v>
      </c>
      <c r="S7" s="77" t="s">
        <v>14</v>
      </c>
      <c r="T7" s="77" t="s">
        <v>15</v>
      </c>
      <c r="U7" s="77" t="s">
        <v>16</v>
      </c>
      <c r="V7" s="77" t="s">
        <v>17</v>
      </c>
      <c r="W7" s="72"/>
      <c r="X7" s="4"/>
      <c r="Y7" s="74"/>
    </row>
    <row r="8" spans="2:25" ht="12.75">
      <c r="B8" s="75"/>
      <c r="C8" s="76"/>
      <c r="D8" s="76"/>
      <c r="E8" s="78"/>
      <c r="F8" s="79"/>
      <c r="G8" s="80"/>
      <c r="H8" s="80"/>
      <c r="I8" s="80"/>
      <c r="J8" s="80"/>
      <c r="K8" s="80"/>
      <c r="L8" s="72"/>
      <c r="M8" s="3"/>
      <c r="N8" s="77"/>
      <c r="O8" s="77"/>
      <c r="P8" s="77"/>
      <c r="Q8" s="77"/>
      <c r="R8" s="77"/>
      <c r="S8" s="77"/>
      <c r="T8" s="77"/>
      <c r="U8" s="77"/>
      <c r="V8" s="77"/>
      <c r="W8" s="72"/>
      <c r="X8" s="5"/>
      <c r="Y8" s="74"/>
    </row>
    <row r="9" spans="2:25" ht="12.75">
      <c r="B9" s="6">
        <v>1</v>
      </c>
      <c r="C9" s="7">
        <v>3</v>
      </c>
      <c r="D9" s="81" t="s">
        <v>112</v>
      </c>
      <c r="E9" s="81"/>
      <c r="F9" s="81"/>
      <c r="G9" s="8"/>
      <c r="H9" s="8"/>
      <c r="I9" s="8">
        <v>7964</v>
      </c>
      <c r="J9" s="8">
        <v>1700</v>
      </c>
      <c r="K9" s="8"/>
      <c r="L9" s="9">
        <f aca="true" t="shared" si="0" ref="L9:L24">SUM(G9:K9)</f>
        <v>9664</v>
      </c>
      <c r="M9" s="10"/>
      <c r="N9" s="8"/>
      <c r="O9" s="8"/>
      <c r="P9" s="8"/>
      <c r="Q9" s="8"/>
      <c r="R9" s="8"/>
      <c r="S9" s="8">
        <v>18075</v>
      </c>
      <c r="T9" s="8"/>
      <c r="U9" s="8"/>
      <c r="V9" s="8"/>
      <c r="W9" s="9">
        <f aca="true" t="shared" si="1" ref="W9:W24">SUM(N9:V9)</f>
        <v>18075</v>
      </c>
      <c r="X9" s="2"/>
      <c r="Y9" s="9">
        <f aca="true" t="shared" si="2" ref="Y9:Y24">L9+W9</f>
        <v>27739</v>
      </c>
    </row>
    <row r="10" spans="2:25" ht="12.75">
      <c r="B10" s="6">
        <v>2</v>
      </c>
      <c r="C10" s="11">
        <v>1</v>
      </c>
      <c r="D10" s="82" t="s">
        <v>113</v>
      </c>
      <c r="E10" s="82"/>
      <c r="F10" s="82"/>
      <c r="G10" s="12"/>
      <c r="H10" s="12"/>
      <c r="I10" s="12"/>
      <c r="J10" s="12"/>
      <c r="K10" s="12"/>
      <c r="L10" s="13">
        <f t="shared" si="0"/>
        <v>0</v>
      </c>
      <c r="M10" s="10"/>
      <c r="N10" s="12"/>
      <c r="O10" s="12"/>
      <c r="P10" s="12"/>
      <c r="Q10" s="12"/>
      <c r="R10" s="12"/>
      <c r="S10" s="12">
        <v>18075</v>
      </c>
      <c r="T10" s="12"/>
      <c r="U10" s="12"/>
      <c r="V10" s="12"/>
      <c r="W10" s="13">
        <f t="shared" si="1"/>
        <v>18075</v>
      </c>
      <c r="Y10" s="13">
        <f t="shared" si="2"/>
        <v>18075</v>
      </c>
    </row>
    <row r="11" spans="2:25" ht="12.75">
      <c r="B11" s="6">
        <v>3</v>
      </c>
      <c r="C11" s="15"/>
      <c r="D11" s="16" t="s">
        <v>57</v>
      </c>
      <c r="E11" s="83" t="s">
        <v>58</v>
      </c>
      <c r="F11" s="83"/>
      <c r="G11" s="17"/>
      <c r="H11" s="17"/>
      <c r="I11" s="17"/>
      <c r="J11" s="17"/>
      <c r="K11" s="17"/>
      <c r="L11" s="18">
        <f t="shared" si="0"/>
        <v>0</v>
      </c>
      <c r="M11" s="10"/>
      <c r="N11" s="17"/>
      <c r="O11" s="17"/>
      <c r="P11" s="17"/>
      <c r="Q11" s="17"/>
      <c r="R11" s="17"/>
      <c r="S11" s="17">
        <v>18075</v>
      </c>
      <c r="T11" s="17"/>
      <c r="U11" s="17"/>
      <c r="V11" s="17"/>
      <c r="W11" s="19">
        <f t="shared" si="1"/>
        <v>18075</v>
      </c>
      <c r="X11" s="14"/>
      <c r="Y11" s="19">
        <f t="shared" si="2"/>
        <v>18075</v>
      </c>
    </row>
    <row r="12" spans="2:25" ht="12.75">
      <c r="B12" s="6">
        <v>4</v>
      </c>
      <c r="C12" s="15"/>
      <c r="D12" s="20"/>
      <c r="E12" s="21">
        <v>1</v>
      </c>
      <c r="F12" s="22" t="s">
        <v>86</v>
      </c>
      <c r="G12" s="23"/>
      <c r="H12" s="23"/>
      <c r="I12" s="23"/>
      <c r="J12" s="23"/>
      <c r="K12" s="23"/>
      <c r="L12" s="24">
        <f t="shared" si="0"/>
        <v>0</v>
      </c>
      <c r="M12" s="25"/>
      <c r="N12" s="23"/>
      <c r="O12" s="23"/>
      <c r="P12" s="23"/>
      <c r="Q12" s="23"/>
      <c r="R12" s="23"/>
      <c r="S12" s="23">
        <v>18075</v>
      </c>
      <c r="T12" s="23"/>
      <c r="U12" s="23"/>
      <c r="V12" s="23"/>
      <c r="W12" s="26">
        <f t="shared" si="1"/>
        <v>18075</v>
      </c>
      <c r="X12" s="27"/>
      <c r="Y12" s="26">
        <f t="shared" si="2"/>
        <v>18075</v>
      </c>
    </row>
    <row r="13" spans="2:25" ht="12.75">
      <c r="B13" s="6">
        <v>5</v>
      </c>
      <c r="C13" s="11">
        <v>2</v>
      </c>
      <c r="D13" s="82" t="s">
        <v>114</v>
      </c>
      <c r="E13" s="82"/>
      <c r="F13" s="82"/>
      <c r="G13" s="12"/>
      <c r="H13" s="12"/>
      <c r="I13" s="12">
        <v>6500</v>
      </c>
      <c r="J13" s="12">
        <v>1700</v>
      </c>
      <c r="K13" s="12"/>
      <c r="L13" s="13">
        <f t="shared" si="0"/>
        <v>8200</v>
      </c>
      <c r="M13" s="10"/>
      <c r="N13" s="12"/>
      <c r="O13" s="12"/>
      <c r="P13" s="12"/>
      <c r="Q13" s="12"/>
      <c r="R13" s="12"/>
      <c r="S13" s="12"/>
      <c r="T13" s="12"/>
      <c r="U13" s="12"/>
      <c r="V13" s="12"/>
      <c r="W13" s="13">
        <f t="shared" si="1"/>
        <v>0</v>
      </c>
      <c r="Y13" s="13">
        <f t="shared" si="2"/>
        <v>8200</v>
      </c>
    </row>
    <row r="14" spans="2:25" ht="12.75">
      <c r="B14" s="6">
        <v>6</v>
      </c>
      <c r="C14" s="15"/>
      <c r="D14" s="16" t="s">
        <v>115</v>
      </c>
      <c r="E14" s="83" t="s">
        <v>116</v>
      </c>
      <c r="F14" s="83"/>
      <c r="G14" s="17"/>
      <c r="H14" s="17"/>
      <c r="I14" s="17"/>
      <c r="J14" s="17">
        <v>500</v>
      </c>
      <c r="K14" s="17"/>
      <c r="L14" s="18">
        <f t="shared" si="0"/>
        <v>500</v>
      </c>
      <c r="M14" s="10"/>
      <c r="N14" s="17"/>
      <c r="O14" s="17"/>
      <c r="P14" s="17"/>
      <c r="Q14" s="17"/>
      <c r="R14" s="17"/>
      <c r="S14" s="17"/>
      <c r="T14" s="17"/>
      <c r="U14" s="17"/>
      <c r="V14" s="17"/>
      <c r="W14" s="19">
        <f t="shared" si="1"/>
        <v>0</v>
      </c>
      <c r="X14" s="14"/>
      <c r="Y14" s="19">
        <f t="shared" si="2"/>
        <v>500</v>
      </c>
    </row>
    <row r="15" spans="2:25" ht="22.5">
      <c r="B15" s="6">
        <v>7</v>
      </c>
      <c r="C15" s="15"/>
      <c r="D15" s="20"/>
      <c r="E15" s="21">
        <v>1</v>
      </c>
      <c r="F15" s="22" t="s">
        <v>117</v>
      </c>
      <c r="G15" s="23"/>
      <c r="H15" s="23"/>
      <c r="I15" s="23"/>
      <c r="J15" s="23">
        <v>500</v>
      </c>
      <c r="K15" s="23"/>
      <c r="L15" s="24">
        <f t="shared" si="0"/>
        <v>500</v>
      </c>
      <c r="M15" s="25"/>
      <c r="N15" s="23"/>
      <c r="O15" s="23"/>
      <c r="P15" s="23"/>
      <c r="Q15" s="23"/>
      <c r="R15" s="23"/>
      <c r="S15" s="23"/>
      <c r="T15" s="23"/>
      <c r="U15" s="23"/>
      <c r="V15" s="23"/>
      <c r="W15" s="26">
        <f t="shared" si="1"/>
        <v>0</v>
      </c>
      <c r="X15" s="27"/>
      <c r="Y15" s="26">
        <f t="shared" si="2"/>
        <v>500</v>
      </c>
    </row>
    <row r="16" spans="2:25" ht="12.75">
      <c r="B16" s="6">
        <v>8</v>
      </c>
      <c r="C16" s="15"/>
      <c r="D16" s="16" t="s">
        <v>63</v>
      </c>
      <c r="E16" s="83" t="s">
        <v>64</v>
      </c>
      <c r="F16" s="83"/>
      <c r="G16" s="17"/>
      <c r="H16" s="17"/>
      <c r="I16" s="17">
        <v>6500</v>
      </c>
      <c r="J16" s="17"/>
      <c r="K16" s="17"/>
      <c r="L16" s="18">
        <f t="shared" si="0"/>
        <v>6500</v>
      </c>
      <c r="M16" s="10"/>
      <c r="N16" s="17"/>
      <c r="O16" s="17"/>
      <c r="P16" s="17"/>
      <c r="Q16" s="17"/>
      <c r="R16" s="17"/>
      <c r="S16" s="17"/>
      <c r="T16" s="17"/>
      <c r="U16" s="17"/>
      <c r="V16" s="17"/>
      <c r="W16" s="19">
        <f t="shared" si="1"/>
        <v>0</v>
      </c>
      <c r="X16" s="14"/>
      <c r="Y16" s="19">
        <f t="shared" si="2"/>
        <v>6500</v>
      </c>
    </row>
    <row r="17" spans="2:25" ht="22.5">
      <c r="B17" s="6">
        <v>9</v>
      </c>
      <c r="C17" s="15"/>
      <c r="D17" s="20"/>
      <c r="E17" s="21">
        <v>1</v>
      </c>
      <c r="F17" s="22" t="s">
        <v>118</v>
      </c>
      <c r="G17" s="23"/>
      <c r="H17" s="23"/>
      <c r="I17" s="23">
        <v>6500</v>
      </c>
      <c r="J17" s="23"/>
      <c r="K17" s="23"/>
      <c r="L17" s="24">
        <f t="shared" si="0"/>
        <v>6500</v>
      </c>
      <c r="M17" s="25"/>
      <c r="N17" s="23"/>
      <c r="O17" s="23"/>
      <c r="P17" s="23"/>
      <c r="Q17" s="23"/>
      <c r="R17" s="23"/>
      <c r="S17" s="23"/>
      <c r="T17" s="23"/>
      <c r="U17" s="23"/>
      <c r="V17" s="23"/>
      <c r="W17" s="26">
        <f t="shared" si="1"/>
        <v>0</v>
      </c>
      <c r="X17" s="27"/>
      <c r="Y17" s="26">
        <f t="shared" si="2"/>
        <v>6500</v>
      </c>
    </row>
    <row r="18" spans="2:25" ht="12.75">
      <c r="B18" s="6">
        <v>10</v>
      </c>
      <c r="C18" s="15"/>
      <c r="D18" s="16" t="s">
        <v>46</v>
      </c>
      <c r="E18" s="83" t="s">
        <v>47</v>
      </c>
      <c r="F18" s="83"/>
      <c r="G18" s="17"/>
      <c r="H18" s="17"/>
      <c r="I18" s="17"/>
      <c r="J18" s="17">
        <v>1200</v>
      </c>
      <c r="K18" s="17"/>
      <c r="L18" s="18">
        <f t="shared" si="0"/>
        <v>1200</v>
      </c>
      <c r="M18" s="10"/>
      <c r="N18" s="17"/>
      <c r="O18" s="17"/>
      <c r="P18" s="17"/>
      <c r="Q18" s="17"/>
      <c r="R18" s="17"/>
      <c r="S18" s="17"/>
      <c r="T18" s="17"/>
      <c r="U18" s="17"/>
      <c r="V18" s="17"/>
      <c r="W18" s="19">
        <f t="shared" si="1"/>
        <v>0</v>
      </c>
      <c r="X18" s="14"/>
      <c r="Y18" s="19">
        <f t="shared" si="2"/>
        <v>1200</v>
      </c>
    </row>
    <row r="19" spans="2:25" ht="12.75">
      <c r="B19" s="6">
        <v>11</v>
      </c>
      <c r="C19" s="15"/>
      <c r="D19" s="20"/>
      <c r="E19" s="21">
        <v>1</v>
      </c>
      <c r="F19" s="22" t="s">
        <v>119</v>
      </c>
      <c r="G19" s="23"/>
      <c r="H19" s="23"/>
      <c r="I19" s="23"/>
      <c r="J19" s="23">
        <v>400</v>
      </c>
      <c r="K19" s="23"/>
      <c r="L19" s="24">
        <f t="shared" si="0"/>
        <v>400</v>
      </c>
      <c r="M19" s="25"/>
      <c r="N19" s="23"/>
      <c r="O19" s="23"/>
      <c r="P19" s="23"/>
      <c r="Q19" s="23"/>
      <c r="R19" s="23"/>
      <c r="S19" s="23"/>
      <c r="T19" s="23"/>
      <c r="U19" s="23"/>
      <c r="V19" s="23"/>
      <c r="W19" s="26">
        <f t="shared" si="1"/>
        <v>0</v>
      </c>
      <c r="X19" s="27"/>
      <c r="Y19" s="26">
        <f t="shared" si="2"/>
        <v>400</v>
      </c>
    </row>
    <row r="20" spans="2:25" ht="12.75">
      <c r="B20" s="6">
        <v>12</v>
      </c>
      <c r="C20" s="15"/>
      <c r="D20" s="20"/>
      <c r="E20" s="21">
        <v>2</v>
      </c>
      <c r="F20" s="22" t="s">
        <v>120</v>
      </c>
      <c r="G20" s="23"/>
      <c r="H20" s="23"/>
      <c r="I20" s="23"/>
      <c r="J20" s="23">
        <v>800</v>
      </c>
      <c r="K20" s="23"/>
      <c r="L20" s="24">
        <f t="shared" si="0"/>
        <v>800</v>
      </c>
      <c r="M20" s="25"/>
      <c r="N20" s="23"/>
      <c r="O20" s="23"/>
      <c r="P20" s="23"/>
      <c r="Q20" s="23"/>
      <c r="R20" s="23"/>
      <c r="S20" s="23"/>
      <c r="T20" s="23"/>
      <c r="U20" s="23"/>
      <c r="V20" s="23"/>
      <c r="W20" s="26">
        <f t="shared" si="1"/>
        <v>0</v>
      </c>
      <c r="X20" s="27"/>
      <c r="Y20" s="26">
        <f t="shared" si="2"/>
        <v>800</v>
      </c>
    </row>
    <row r="21" spans="2:25" ht="12.75">
      <c r="B21" s="6">
        <v>13</v>
      </c>
      <c r="C21" s="11">
        <v>3</v>
      </c>
      <c r="D21" s="82" t="s">
        <v>121</v>
      </c>
      <c r="E21" s="82"/>
      <c r="F21" s="82"/>
      <c r="G21" s="12"/>
      <c r="H21" s="12"/>
      <c r="I21" s="12">
        <v>1464</v>
      </c>
      <c r="J21" s="12"/>
      <c r="K21" s="12"/>
      <c r="L21" s="13">
        <f t="shared" si="0"/>
        <v>1464</v>
      </c>
      <c r="M21" s="10"/>
      <c r="N21" s="12"/>
      <c r="O21" s="12"/>
      <c r="P21" s="12"/>
      <c r="Q21" s="12"/>
      <c r="R21" s="12"/>
      <c r="S21" s="12"/>
      <c r="T21" s="12"/>
      <c r="U21" s="12"/>
      <c r="V21" s="12"/>
      <c r="W21" s="13">
        <f t="shared" si="1"/>
        <v>0</v>
      </c>
      <c r="Y21" s="13">
        <f t="shared" si="2"/>
        <v>1464</v>
      </c>
    </row>
    <row r="22" spans="2:25" ht="12.75">
      <c r="B22" s="6">
        <v>14</v>
      </c>
      <c r="C22" s="15"/>
      <c r="D22" s="16" t="s">
        <v>24</v>
      </c>
      <c r="E22" s="83" t="s">
        <v>25</v>
      </c>
      <c r="F22" s="83"/>
      <c r="G22" s="17"/>
      <c r="H22" s="17"/>
      <c r="I22" s="17">
        <v>1464</v>
      </c>
      <c r="J22" s="17"/>
      <c r="K22" s="17"/>
      <c r="L22" s="18">
        <f t="shared" si="0"/>
        <v>1464</v>
      </c>
      <c r="M22" s="10"/>
      <c r="N22" s="17"/>
      <c r="O22" s="17"/>
      <c r="P22" s="17"/>
      <c r="Q22" s="17"/>
      <c r="R22" s="17"/>
      <c r="S22" s="17"/>
      <c r="T22" s="17"/>
      <c r="U22" s="17"/>
      <c r="V22" s="17"/>
      <c r="W22" s="19">
        <f t="shared" si="1"/>
        <v>0</v>
      </c>
      <c r="X22" s="14"/>
      <c r="Y22" s="19">
        <f t="shared" si="2"/>
        <v>1464</v>
      </c>
    </row>
    <row r="23" spans="2:25" ht="12.75">
      <c r="B23" s="6">
        <v>15</v>
      </c>
      <c r="C23" s="15"/>
      <c r="D23" s="20"/>
      <c r="E23" s="21">
        <v>1</v>
      </c>
      <c r="F23" s="22" t="s">
        <v>122</v>
      </c>
      <c r="G23" s="23"/>
      <c r="H23" s="23"/>
      <c r="I23" s="23">
        <v>664</v>
      </c>
      <c r="J23" s="23"/>
      <c r="K23" s="23"/>
      <c r="L23" s="24">
        <f t="shared" si="0"/>
        <v>664</v>
      </c>
      <c r="M23" s="25"/>
      <c r="N23" s="23"/>
      <c r="O23" s="23"/>
      <c r="P23" s="23"/>
      <c r="Q23" s="23"/>
      <c r="R23" s="23"/>
      <c r="S23" s="23"/>
      <c r="T23" s="23"/>
      <c r="U23" s="23"/>
      <c r="V23" s="23"/>
      <c r="W23" s="26">
        <f t="shared" si="1"/>
        <v>0</v>
      </c>
      <c r="X23" s="27"/>
      <c r="Y23" s="26">
        <f t="shared" si="2"/>
        <v>664</v>
      </c>
    </row>
    <row r="24" spans="2:25" ht="12.75">
      <c r="B24" s="6">
        <v>16</v>
      </c>
      <c r="C24" s="15"/>
      <c r="D24" s="20"/>
      <c r="E24" s="21">
        <v>2</v>
      </c>
      <c r="F24" s="22" t="s">
        <v>123</v>
      </c>
      <c r="G24" s="23"/>
      <c r="H24" s="23"/>
      <c r="I24" s="23">
        <v>800</v>
      </c>
      <c r="J24" s="23"/>
      <c r="K24" s="23"/>
      <c r="L24" s="24">
        <f t="shared" si="0"/>
        <v>800</v>
      </c>
      <c r="M24" s="25"/>
      <c r="N24" s="23"/>
      <c r="O24" s="23"/>
      <c r="P24" s="23"/>
      <c r="Q24" s="23"/>
      <c r="R24" s="23"/>
      <c r="S24" s="23"/>
      <c r="T24" s="23"/>
      <c r="U24" s="23"/>
      <c r="V24" s="23"/>
      <c r="W24" s="26">
        <f t="shared" si="1"/>
        <v>0</v>
      </c>
      <c r="X24" s="27"/>
      <c r="Y24" s="26">
        <f t="shared" si="2"/>
        <v>800</v>
      </c>
    </row>
    <row r="25" spans="2:25" ht="12.75"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"/>
      <c r="Y25" s="28"/>
    </row>
  </sheetData>
  <sheetProtection/>
  <mergeCells count="35">
    <mergeCell ref="E22:F22"/>
    <mergeCell ref="E11:F11"/>
    <mergeCell ref="D13:F13"/>
    <mergeCell ref="E14:F14"/>
    <mergeCell ref="E16:F16"/>
    <mergeCell ref="E18:F18"/>
    <mergeCell ref="D21:F21"/>
    <mergeCell ref="S7:S8"/>
    <mergeCell ref="T7:T8"/>
    <mergeCell ref="U7:U8"/>
    <mergeCell ref="V7:V8"/>
    <mergeCell ref="D9:F9"/>
    <mergeCell ref="D10:F10"/>
    <mergeCell ref="K7:K8"/>
    <mergeCell ref="N7:N8"/>
    <mergeCell ref="O7:O8"/>
    <mergeCell ref="P7:P8"/>
    <mergeCell ref="Q7:Q8"/>
    <mergeCell ref="R7:R8"/>
    <mergeCell ref="E6:E8"/>
    <mergeCell ref="F6:F8"/>
    <mergeCell ref="G7:G8"/>
    <mergeCell ref="H7:H8"/>
    <mergeCell ref="I7:I8"/>
    <mergeCell ref="J7:J8"/>
    <mergeCell ref="B4:Y4"/>
    <mergeCell ref="B5:F5"/>
    <mergeCell ref="G5:K6"/>
    <mergeCell ref="L5:L8"/>
    <mergeCell ref="N5:V6"/>
    <mergeCell ref="W5:W8"/>
    <mergeCell ref="Y5:Y8"/>
    <mergeCell ref="B6:B8"/>
    <mergeCell ref="C6:C8"/>
    <mergeCell ref="D6:D8"/>
  </mergeCells>
  <printOptions gridLines="1"/>
  <pageMargins left="0.2" right="0.38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7"/>
  <sheetViews>
    <sheetView zoomScale="88" zoomScaleNormal="88" zoomScalePageLayoutView="0" workbookViewId="0" topLeftCell="A1">
      <selection activeCell="G21" sqref="G21"/>
    </sheetView>
  </sheetViews>
  <sheetFormatPr defaultColWidth="9.140625" defaultRowHeight="12.75"/>
  <cols>
    <col min="1" max="3" width="3.140625" style="0" customWidth="1"/>
    <col min="4" max="4" width="8.7109375" style="0" customWidth="1"/>
    <col min="5" max="5" width="3.140625" style="0" customWidth="1"/>
    <col min="6" max="6" width="22.7109375" style="0" customWidth="1"/>
    <col min="7" max="10" width="7.7109375" style="0" customWidth="1"/>
    <col min="11" max="11" width="9.140625" style="0" customWidth="1"/>
    <col min="12" max="12" width="9.7109375" style="0" customWidth="1"/>
    <col min="13" max="13" width="0.85546875" style="0" customWidth="1"/>
    <col min="14" max="21" width="9.140625" style="0" customWidth="1"/>
    <col min="22" max="22" width="5.8515625" style="0" customWidth="1"/>
    <col min="23" max="23" width="9.7109375" style="0" customWidth="1"/>
    <col min="24" max="24" width="0.71875" style="0" customWidth="1"/>
    <col min="25" max="25" width="10.140625" style="0" customWidth="1"/>
    <col min="26" max="26" width="9.28125" style="0" customWidth="1"/>
  </cols>
  <sheetData>
    <row r="1" ht="12.75" collapsed="1">
      <c r="A1" t="s">
        <v>217</v>
      </c>
    </row>
    <row r="2" ht="15.75">
      <c r="B2" s="1" t="s">
        <v>124</v>
      </c>
    </row>
    <row r="4" spans="2:25" ht="22.5" customHeight="1">
      <c r="B4" s="69" t="s">
        <v>19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</row>
    <row r="5" spans="2:25" ht="38.25" customHeight="1">
      <c r="B5" s="70"/>
      <c r="C5" s="70"/>
      <c r="D5" s="70"/>
      <c r="E5" s="70"/>
      <c r="F5" s="70"/>
      <c r="G5" s="71" t="s">
        <v>0</v>
      </c>
      <c r="H5" s="71"/>
      <c r="I5" s="71"/>
      <c r="J5" s="71"/>
      <c r="K5" s="71"/>
      <c r="L5" s="72" t="s">
        <v>20</v>
      </c>
      <c r="M5" s="3"/>
      <c r="N5" s="73" t="s">
        <v>1</v>
      </c>
      <c r="O5" s="73"/>
      <c r="P5" s="73"/>
      <c r="Q5" s="73"/>
      <c r="R5" s="73"/>
      <c r="S5" s="73"/>
      <c r="T5" s="73"/>
      <c r="U5" s="73"/>
      <c r="V5" s="73"/>
      <c r="W5" s="72" t="s">
        <v>20</v>
      </c>
      <c r="X5" s="4"/>
      <c r="Y5" s="74" t="s">
        <v>21</v>
      </c>
    </row>
    <row r="6" spans="2:25" ht="12.75">
      <c r="B6" s="75"/>
      <c r="C6" s="76"/>
      <c r="D6" s="76" t="s">
        <v>2</v>
      </c>
      <c r="E6" s="78"/>
      <c r="F6" s="79" t="s">
        <v>3</v>
      </c>
      <c r="G6" s="71"/>
      <c r="H6" s="71"/>
      <c r="I6" s="71"/>
      <c r="J6" s="71"/>
      <c r="K6" s="71"/>
      <c r="L6" s="72"/>
      <c r="M6" s="3"/>
      <c r="N6" s="73"/>
      <c r="O6" s="73"/>
      <c r="P6" s="73"/>
      <c r="Q6" s="73"/>
      <c r="R6" s="73"/>
      <c r="S6" s="73"/>
      <c r="T6" s="73"/>
      <c r="U6" s="73"/>
      <c r="V6" s="73"/>
      <c r="W6" s="72"/>
      <c r="X6" s="4"/>
      <c r="Y6" s="74"/>
    </row>
    <row r="7" spans="2:25" ht="18.75" customHeight="1">
      <c r="B7" s="75"/>
      <c r="C7" s="76"/>
      <c r="D7" s="76"/>
      <c r="E7" s="78"/>
      <c r="F7" s="79"/>
      <c r="G7" s="80" t="s">
        <v>4</v>
      </c>
      <c r="H7" s="80" t="s">
        <v>6</v>
      </c>
      <c r="I7" s="80" t="s">
        <v>7</v>
      </c>
      <c r="J7" s="80" t="s">
        <v>8</v>
      </c>
      <c r="K7" s="80" t="s">
        <v>9</v>
      </c>
      <c r="L7" s="72"/>
      <c r="M7" s="3"/>
      <c r="N7" s="77" t="s">
        <v>5</v>
      </c>
      <c r="O7" s="77" t="s">
        <v>10</v>
      </c>
      <c r="P7" s="77" t="s">
        <v>11</v>
      </c>
      <c r="Q7" s="77" t="s">
        <v>12</v>
      </c>
      <c r="R7" s="77" t="s">
        <v>13</v>
      </c>
      <c r="S7" s="77" t="s">
        <v>14</v>
      </c>
      <c r="T7" s="77" t="s">
        <v>15</v>
      </c>
      <c r="U7" s="77" t="s">
        <v>16</v>
      </c>
      <c r="V7" s="77" t="s">
        <v>17</v>
      </c>
      <c r="W7" s="72"/>
      <c r="X7" s="4"/>
      <c r="Y7" s="74"/>
    </row>
    <row r="8" spans="2:25" ht="12.75">
      <c r="B8" s="75"/>
      <c r="C8" s="76"/>
      <c r="D8" s="76"/>
      <c r="E8" s="78"/>
      <c r="F8" s="79"/>
      <c r="G8" s="80"/>
      <c r="H8" s="80"/>
      <c r="I8" s="80"/>
      <c r="J8" s="80"/>
      <c r="K8" s="80"/>
      <c r="L8" s="72"/>
      <c r="M8" s="3"/>
      <c r="N8" s="77"/>
      <c r="O8" s="77"/>
      <c r="P8" s="77"/>
      <c r="Q8" s="77"/>
      <c r="R8" s="77"/>
      <c r="S8" s="77"/>
      <c r="T8" s="77"/>
      <c r="U8" s="77"/>
      <c r="V8" s="77"/>
      <c r="W8" s="72"/>
      <c r="X8" s="5"/>
      <c r="Y8" s="74"/>
    </row>
    <row r="9" spans="2:25" ht="12.75">
      <c r="B9" s="6">
        <v>1</v>
      </c>
      <c r="C9" s="7">
        <v>4</v>
      </c>
      <c r="D9" s="81" t="s">
        <v>125</v>
      </c>
      <c r="E9" s="81"/>
      <c r="F9" s="81"/>
      <c r="G9" s="8">
        <v>664</v>
      </c>
      <c r="H9" s="8">
        <v>232</v>
      </c>
      <c r="I9" s="8">
        <v>6110</v>
      </c>
      <c r="J9" s="8">
        <v>7150</v>
      </c>
      <c r="K9" s="8"/>
      <c r="L9" s="9">
        <f aca="true" t="shared" si="0" ref="L9:L36">SUM(G9:K9)</f>
        <v>14156</v>
      </c>
      <c r="M9" s="10"/>
      <c r="N9" s="8"/>
      <c r="O9" s="8"/>
      <c r="P9" s="8"/>
      <c r="Q9" s="8"/>
      <c r="R9" s="8"/>
      <c r="S9" s="8"/>
      <c r="T9" s="8"/>
      <c r="U9" s="8"/>
      <c r="V9" s="8"/>
      <c r="W9" s="9">
        <f aca="true" t="shared" si="1" ref="W9:W36">SUM(N9:V9)</f>
        <v>0</v>
      </c>
      <c r="X9" s="2"/>
      <c r="Y9" s="9">
        <f aca="true" t="shared" si="2" ref="Y9:Y36">L9+W9</f>
        <v>14156</v>
      </c>
    </row>
    <row r="10" spans="2:25" ht="12.75">
      <c r="B10" s="6">
        <v>2</v>
      </c>
      <c r="C10" s="11">
        <v>1</v>
      </c>
      <c r="D10" s="82" t="s">
        <v>126</v>
      </c>
      <c r="E10" s="82"/>
      <c r="F10" s="82"/>
      <c r="G10" s="12"/>
      <c r="H10" s="12"/>
      <c r="I10" s="12">
        <v>1900</v>
      </c>
      <c r="J10" s="12"/>
      <c r="K10" s="12"/>
      <c r="L10" s="13">
        <f t="shared" si="0"/>
        <v>1900</v>
      </c>
      <c r="M10" s="10"/>
      <c r="N10" s="12"/>
      <c r="O10" s="12"/>
      <c r="P10" s="12"/>
      <c r="Q10" s="12"/>
      <c r="R10" s="12"/>
      <c r="S10" s="12"/>
      <c r="T10" s="12"/>
      <c r="U10" s="12"/>
      <c r="V10" s="12"/>
      <c r="W10" s="13">
        <f t="shared" si="1"/>
        <v>0</v>
      </c>
      <c r="Y10" s="13">
        <f t="shared" si="2"/>
        <v>1900</v>
      </c>
    </row>
    <row r="11" spans="2:25" ht="12.75">
      <c r="B11" s="6">
        <v>3</v>
      </c>
      <c r="C11" s="15"/>
      <c r="D11" s="16" t="s">
        <v>63</v>
      </c>
      <c r="E11" s="83" t="s">
        <v>64</v>
      </c>
      <c r="F11" s="83"/>
      <c r="G11" s="17"/>
      <c r="H11" s="17"/>
      <c r="I11" s="17">
        <v>1500</v>
      </c>
      <c r="J11" s="17"/>
      <c r="K11" s="17"/>
      <c r="L11" s="18">
        <f t="shared" si="0"/>
        <v>1500</v>
      </c>
      <c r="M11" s="10"/>
      <c r="N11" s="17"/>
      <c r="O11" s="17"/>
      <c r="P11" s="17"/>
      <c r="Q11" s="17"/>
      <c r="R11" s="17"/>
      <c r="S11" s="17"/>
      <c r="T11" s="17"/>
      <c r="U11" s="17"/>
      <c r="V11" s="17"/>
      <c r="W11" s="19">
        <f t="shared" si="1"/>
        <v>0</v>
      </c>
      <c r="X11" s="14"/>
      <c r="Y11" s="19">
        <f t="shared" si="2"/>
        <v>1500</v>
      </c>
    </row>
    <row r="12" spans="2:25" ht="12.75">
      <c r="B12" s="6">
        <v>4</v>
      </c>
      <c r="C12" s="15"/>
      <c r="D12" s="20"/>
      <c r="E12" s="21">
        <v>1</v>
      </c>
      <c r="F12" s="22" t="s">
        <v>36</v>
      </c>
      <c r="G12" s="23"/>
      <c r="H12" s="23"/>
      <c r="I12" s="23">
        <v>1000</v>
      </c>
      <c r="J12" s="23"/>
      <c r="K12" s="23"/>
      <c r="L12" s="24">
        <f t="shared" si="0"/>
        <v>1000</v>
      </c>
      <c r="M12" s="25"/>
      <c r="N12" s="23"/>
      <c r="O12" s="23"/>
      <c r="P12" s="23"/>
      <c r="Q12" s="23"/>
      <c r="R12" s="23"/>
      <c r="S12" s="23"/>
      <c r="T12" s="23"/>
      <c r="U12" s="23"/>
      <c r="V12" s="23"/>
      <c r="W12" s="26">
        <f t="shared" si="1"/>
        <v>0</v>
      </c>
      <c r="X12" s="27"/>
      <c r="Y12" s="26">
        <f t="shared" si="2"/>
        <v>1000</v>
      </c>
    </row>
    <row r="13" spans="2:25" ht="12.75">
      <c r="B13" s="6">
        <v>5</v>
      </c>
      <c r="C13" s="15"/>
      <c r="D13" s="20"/>
      <c r="E13" s="21">
        <v>2</v>
      </c>
      <c r="F13" s="22" t="s">
        <v>28</v>
      </c>
      <c r="G13" s="23"/>
      <c r="H13" s="23"/>
      <c r="I13" s="23">
        <v>500</v>
      </c>
      <c r="J13" s="23"/>
      <c r="K13" s="23"/>
      <c r="L13" s="24">
        <f t="shared" si="0"/>
        <v>500</v>
      </c>
      <c r="M13" s="25"/>
      <c r="N13" s="23"/>
      <c r="O13" s="23"/>
      <c r="P13" s="23"/>
      <c r="Q13" s="23"/>
      <c r="R13" s="23"/>
      <c r="S13" s="23"/>
      <c r="T13" s="23"/>
      <c r="U13" s="23"/>
      <c r="V13" s="23"/>
      <c r="W13" s="26">
        <f t="shared" si="1"/>
        <v>0</v>
      </c>
      <c r="X13" s="27"/>
      <c r="Y13" s="26">
        <f t="shared" si="2"/>
        <v>500</v>
      </c>
    </row>
    <row r="14" spans="2:25" ht="12.75">
      <c r="B14" s="6">
        <v>6</v>
      </c>
      <c r="C14" s="15"/>
      <c r="D14" s="16" t="s">
        <v>127</v>
      </c>
      <c r="E14" s="83" t="s">
        <v>128</v>
      </c>
      <c r="F14" s="83"/>
      <c r="G14" s="17"/>
      <c r="H14" s="17"/>
      <c r="I14" s="17">
        <v>400</v>
      </c>
      <c r="J14" s="17"/>
      <c r="K14" s="17"/>
      <c r="L14" s="18">
        <f t="shared" si="0"/>
        <v>400</v>
      </c>
      <c r="M14" s="10"/>
      <c r="N14" s="17"/>
      <c r="O14" s="17"/>
      <c r="P14" s="17"/>
      <c r="Q14" s="17"/>
      <c r="R14" s="17"/>
      <c r="S14" s="17"/>
      <c r="T14" s="17"/>
      <c r="U14" s="17"/>
      <c r="V14" s="17"/>
      <c r="W14" s="19">
        <f t="shared" si="1"/>
        <v>0</v>
      </c>
      <c r="X14" s="14"/>
      <c r="Y14" s="19">
        <f t="shared" si="2"/>
        <v>400</v>
      </c>
    </row>
    <row r="15" spans="2:25" ht="12.75">
      <c r="B15" s="6">
        <v>7</v>
      </c>
      <c r="C15" s="15"/>
      <c r="D15" s="20"/>
      <c r="E15" s="21">
        <v>1</v>
      </c>
      <c r="F15" s="22" t="s">
        <v>28</v>
      </c>
      <c r="G15" s="23"/>
      <c r="H15" s="23"/>
      <c r="I15" s="23">
        <v>400</v>
      </c>
      <c r="J15" s="23"/>
      <c r="K15" s="23"/>
      <c r="L15" s="24">
        <f t="shared" si="0"/>
        <v>400</v>
      </c>
      <c r="M15" s="25"/>
      <c r="N15" s="23"/>
      <c r="O15" s="23"/>
      <c r="P15" s="23"/>
      <c r="Q15" s="23"/>
      <c r="R15" s="23"/>
      <c r="S15" s="23"/>
      <c r="T15" s="23"/>
      <c r="U15" s="23"/>
      <c r="V15" s="23"/>
      <c r="W15" s="26">
        <f t="shared" si="1"/>
        <v>0</v>
      </c>
      <c r="X15" s="27"/>
      <c r="Y15" s="26">
        <f t="shared" si="2"/>
        <v>400</v>
      </c>
    </row>
    <row r="16" spans="2:25" ht="12.75">
      <c r="B16" s="6">
        <v>8</v>
      </c>
      <c r="C16" s="11">
        <v>2</v>
      </c>
      <c r="D16" s="82" t="s">
        <v>129</v>
      </c>
      <c r="E16" s="82"/>
      <c r="F16" s="82"/>
      <c r="G16" s="12"/>
      <c r="H16" s="12"/>
      <c r="I16" s="12">
        <v>200</v>
      </c>
      <c r="J16" s="12"/>
      <c r="K16" s="12"/>
      <c r="L16" s="13">
        <f t="shared" si="0"/>
        <v>200</v>
      </c>
      <c r="M16" s="10"/>
      <c r="N16" s="12"/>
      <c r="O16" s="12"/>
      <c r="P16" s="12"/>
      <c r="Q16" s="12"/>
      <c r="R16" s="12"/>
      <c r="S16" s="12"/>
      <c r="T16" s="12"/>
      <c r="U16" s="12"/>
      <c r="V16" s="12"/>
      <c r="W16" s="13">
        <f t="shared" si="1"/>
        <v>0</v>
      </c>
      <c r="Y16" s="13">
        <f t="shared" si="2"/>
        <v>200</v>
      </c>
    </row>
    <row r="17" spans="2:25" ht="12.75">
      <c r="B17" s="6">
        <v>9</v>
      </c>
      <c r="C17" s="15"/>
      <c r="D17" s="16" t="s">
        <v>130</v>
      </c>
      <c r="E17" s="83" t="s">
        <v>131</v>
      </c>
      <c r="F17" s="83"/>
      <c r="G17" s="17"/>
      <c r="H17" s="17"/>
      <c r="I17" s="17">
        <v>200</v>
      </c>
      <c r="J17" s="17"/>
      <c r="K17" s="17"/>
      <c r="L17" s="18">
        <f t="shared" si="0"/>
        <v>200</v>
      </c>
      <c r="M17" s="10"/>
      <c r="N17" s="17"/>
      <c r="O17" s="17"/>
      <c r="P17" s="17"/>
      <c r="Q17" s="17"/>
      <c r="R17" s="17"/>
      <c r="S17" s="17"/>
      <c r="T17" s="17"/>
      <c r="U17" s="17"/>
      <c r="V17" s="17"/>
      <c r="W17" s="19">
        <f t="shared" si="1"/>
        <v>0</v>
      </c>
      <c r="X17" s="14"/>
      <c r="Y17" s="19">
        <f t="shared" si="2"/>
        <v>200</v>
      </c>
    </row>
    <row r="18" spans="2:25" ht="12.75">
      <c r="B18" s="6">
        <v>10</v>
      </c>
      <c r="C18" s="15"/>
      <c r="D18" s="20"/>
      <c r="E18" s="21">
        <v>1</v>
      </c>
      <c r="F18" s="22" t="s">
        <v>132</v>
      </c>
      <c r="G18" s="23"/>
      <c r="H18" s="23"/>
      <c r="I18" s="23">
        <v>200</v>
      </c>
      <c r="J18" s="23"/>
      <c r="K18" s="23"/>
      <c r="L18" s="24">
        <f t="shared" si="0"/>
        <v>200</v>
      </c>
      <c r="M18" s="25"/>
      <c r="N18" s="23"/>
      <c r="O18" s="23"/>
      <c r="P18" s="23"/>
      <c r="Q18" s="23"/>
      <c r="R18" s="23"/>
      <c r="S18" s="23"/>
      <c r="T18" s="23"/>
      <c r="U18" s="23"/>
      <c r="V18" s="23"/>
      <c r="W18" s="26">
        <f t="shared" si="1"/>
        <v>0</v>
      </c>
      <c r="X18" s="27"/>
      <c r="Y18" s="26">
        <f t="shared" si="2"/>
        <v>200</v>
      </c>
    </row>
    <row r="19" spans="2:25" ht="12.75">
      <c r="B19" s="6">
        <v>11</v>
      </c>
      <c r="C19" s="11">
        <v>3</v>
      </c>
      <c r="D19" s="82" t="s">
        <v>133</v>
      </c>
      <c r="E19" s="82"/>
      <c r="F19" s="82"/>
      <c r="G19" s="12"/>
      <c r="H19" s="12"/>
      <c r="I19" s="12"/>
      <c r="J19" s="12">
        <v>7000</v>
      </c>
      <c r="K19" s="12"/>
      <c r="L19" s="13">
        <f t="shared" si="0"/>
        <v>7000</v>
      </c>
      <c r="M19" s="10"/>
      <c r="N19" s="12"/>
      <c r="O19" s="12"/>
      <c r="P19" s="12"/>
      <c r="Q19" s="12"/>
      <c r="R19" s="12"/>
      <c r="S19" s="12"/>
      <c r="T19" s="12"/>
      <c r="U19" s="12"/>
      <c r="V19" s="12"/>
      <c r="W19" s="13">
        <f t="shared" si="1"/>
        <v>0</v>
      </c>
      <c r="Y19" s="13">
        <f t="shared" si="2"/>
        <v>7000</v>
      </c>
    </row>
    <row r="20" spans="2:25" ht="12.75">
      <c r="B20" s="6">
        <v>12</v>
      </c>
      <c r="C20" s="15"/>
      <c r="D20" s="16" t="s">
        <v>134</v>
      </c>
      <c r="E20" s="83" t="s">
        <v>135</v>
      </c>
      <c r="F20" s="83"/>
      <c r="G20" s="17"/>
      <c r="H20" s="17"/>
      <c r="I20" s="17"/>
      <c r="J20" s="17">
        <v>7000</v>
      </c>
      <c r="K20" s="17"/>
      <c r="L20" s="18">
        <f t="shared" si="0"/>
        <v>7000</v>
      </c>
      <c r="M20" s="10"/>
      <c r="N20" s="17"/>
      <c r="O20" s="17"/>
      <c r="P20" s="17"/>
      <c r="Q20" s="17"/>
      <c r="R20" s="17"/>
      <c r="S20" s="17"/>
      <c r="T20" s="17"/>
      <c r="U20" s="17"/>
      <c r="V20" s="17"/>
      <c r="W20" s="19">
        <f t="shared" si="1"/>
        <v>0</v>
      </c>
      <c r="X20" s="14"/>
      <c r="Y20" s="19">
        <f t="shared" si="2"/>
        <v>7000</v>
      </c>
    </row>
    <row r="21" spans="2:25" ht="12.75">
      <c r="B21" s="6">
        <v>13</v>
      </c>
      <c r="C21" s="15"/>
      <c r="D21" s="20"/>
      <c r="E21" s="21">
        <v>1</v>
      </c>
      <c r="F21" s="22" t="s">
        <v>136</v>
      </c>
      <c r="G21" s="23"/>
      <c r="H21" s="23"/>
      <c r="I21" s="23"/>
      <c r="J21" s="23">
        <v>7000</v>
      </c>
      <c r="K21" s="23"/>
      <c r="L21" s="24">
        <f t="shared" si="0"/>
        <v>7000</v>
      </c>
      <c r="M21" s="25"/>
      <c r="N21" s="23"/>
      <c r="O21" s="23"/>
      <c r="P21" s="23"/>
      <c r="Q21" s="23"/>
      <c r="R21" s="23"/>
      <c r="S21" s="23"/>
      <c r="T21" s="23"/>
      <c r="U21" s="23"/>
      <c r="V21" s="23"/>
      <c r="W21" s="26">
        <f t="shared" si="1"/>
        <v>0</v>
      </c>
      <c r="X21" s="27"/>
      <c r="Y21" s="26">
        <f t="shared" si="2"/>
        <v>7000</v>
      </c>
    </row>
    <row r="22" spans="2:25" ht="12.75">
      <c r="B22" s="6">
        <v>14</v>
      </c>
      <c r="C22" s="11">
        <v>4</v>
      </c>
      <c r="D22" s="82" t="s">
        <v>137</v>
      </c>
      <c r="E22" s="82"/>
      <c r="F22" s="82"/>
      <c r="G22" s="12">
        <v>664</v>
      </c>
      <c r="H22" s="12">
        <v>232</v>
      </c>
      <c r="I22" s="12">
        <v>4010</v>
      </c>
      <c r="J22" s="12">
        <v>150</v>
      </c>
      <c r="K22" s="12"/>
      <c r="L22" s="13">
        <f t="shared" si="0"/>
        <v>5056</v>
      </c>
      <c r="M22" s="10"/>
      <c r="N22" s="12"/>
      <c r="O22" s="12"/>
      <c r="P22" s="12"/>
      <c r="Q22" s="12"/>
      <c r="R22" s="12"/>
      <c r="S22" s="12"/>
      <c r="T22" s="12"/>
      <c r="U22" s="12"/>
      <c r="V22" s="12"/>
      <c r="W22" s="13">
        <f t="shared" si="1"/>
        <v>0</v>
      </c>
      <c r="Y22" s="13">
        <f t="shared" si="2"/>
        <v>5056</v>
      </c>
    </row>
    <row r="23" spans="2:25" ht="12.75">
      <c r="B23" s="6">
        <v>15</v>
      </c>
      <c r="C23" s="15"/>
      <c r="D23" s="16" t="s">
        <v>127</v>
      </c>
      <c r="E23" s="83" t="s">
        <v>128</v>
      </c>
      <c r="F23" s="83"/>
      <c r="G23" s="17"/>
      <c r="H23" s="17"/>
      <c r="I23" s="17">
        <v>4000</v>
      </c>
      <c r="J23" s="17"/>
      <c r="K23" s="17"/>
      <c r="L23" s="18">
        <f t="shared" si="0"/>
        <v>4000</v>
      </c>
      <c r="M23" s="10"/>
      <c r="N23" s="17"/>
      <c r="O23" s="17"/>
      <c r="P23" s="17"/>
      <c r="Q23" s="17"/>
      <c r="R23" s="17"/>
      <c r="S23" s="17"/>
      <c r="T23" s="17"/>
      <c r="U23" s="17"/>
      <c r="V23" s="17"/>
      <c r="W23" s="19">
        <f t="shared" si="1"/>
        <v>0</v>
      </c>
      <c r="X23" s="14"/>
      <c r="Y23" s="19">
        <f t="shared" si="2"/>
        <v>4000</v>
      </c>
    </row>
    <row r="24" spans="2:25" ht="12.75">
      <c r="B24" s="6">
        <v>16</v>
      </c>
      <c r="C24" s="15"/>
      <c r="D24" s="20"/>
      <c r="E24" s="21">
        <v>1</v>
      </c>
      <c r="F24" s="22" t="s">
        <v>138</v>
      </c>
      <c r="G24" s="23"/>
      <c r="H24" s="23"/>
      <c r="I24" s="23">
        <v>4000</v>
      </c>
      <c r="J24" s="23"/>
      <c r="K24" s="23"/>
      <c r="L24" s="24">
        <f t="shared" si="0"/>
        <v>4000</v>
      </c>
      <c r="M24" s="25"/>
      <c r="N24" s="23"/>
      <c r="O24" s="23"/>
      <c r="P24" s="23"/>
      <c r="Q24" s="23"/>
      <c r="R24" s="23"/>
      <c r="S24" s="23"/>
      <c r="T24" s="23"/>
      <c r="U24" s="23"/>
      <c r="V24" s="23"/>
      <c r="W24" s="26">
        <f t="shared" si="1"/>
        <v>0</v>
      </c>
      <c r="X24" s="27"/>
      <c r="Y24" s="26">
        <f t="shared" si="2"/>
        <v>4000</v>
      </c>
    </row>
    <row r="25" spans="2:25" ht="12.75">
      <c r="B25" s="6">
        <v>17</v>
      </c>
      <c r="C25" s="15"/>
      <c r="D25" s="16" t="s">
        <v>139</v>
      </c>
      <c r="E25" s="83" t="s">
        <v>140</v>
      </c>
      <c r="F25" s="83"/>
      <c r="G25" s="17">
        <v>664</v>
      </c>
      <c r="H25" s="17">
        <v>232</v>
      </c>
      <c r="I25" s="17">
        <v>10</v>
      </c>
      <c r="J25" s="17"/>
      <c r="K25" s="17"/>
      <c r="L25" s="18">
        <f t="shared" si="0"/>
        <v>906</v>
      </c>
      <c r="M25" s="10"/>
      <c r="N25" s="17"/>
      <c r="O25" s="17"/>
      <c r="P25" s="17"/>
      <c r="Q25" s="17"/>
      <c r="R25" s="17"/>
      <c r="S25" s="17"/>
      <c r="T25" s="17"/>
      <c r="U25" s="17"/>
      <c r="V25" s="17"/>
      <c r="W25" s="19">
        <f t="shared" si="1"/>
        <v>0</v>
      </c>
      <c r="X25" s="14"/>
      <c r="Y25" s="19">
        <f t="shared" si="2"/>
        <v>906</v>
      </c>
    </row>
    <row r="26" spans="2:25" ht="12.75">
      <c r="B26" s="6">
        <v>18</v>
      </c>
      <c r="C26" s="15"/>
      <c r="D26" s="20"/>
      <c r="E26" s="21">
        <v>1</v>
      </c>
      <c r="F26" s="22" t="s">
        <v>141</v>
      </c>
      <c r="G26" s="23">
        <v>664</v>
      </c>
      <c r="H26" s="23"/>
      <c r="I26" s="23"/>
      <c r="J26" s="23"/>
      <c r="K26" s="23"/>
      <c r="L26" s="24">
        <f t="shared" si="0"/>
        <v>664</v>
      </c>
      <c r="M26" s="25"/>
      <c r="N26" s="23"/>
      <c r="O26" s="23"/>
      <c r="P26" s="23"/>
      <c r="Q26" s="23"/>
      <c r="R26" s="23"/>
      <c r="S26" s="23"/>
      <c r="T26" s="23"/>
      <c r="U26" s="23"/>
      <c r="V26" s="23"/>
      <c r="W26" s="26">
        <f t="shared" si="1"/>
        <v>0</v>
      </c>
      <c r="X26" s="27"/>
      <c r="Y26" s="26">
        <f t="shared" si="2"/>
        <v>664</v>
      </c>
    </row>
    <row r="27" spans="2:25" ht="12.75">
      <c r="B27" s="6">
        <v>19</v>
      </c>
      <c r="C27" s="15"/>
      <c r="D27" s="20"/>
      <c r="E27" s="21">
        <v>2</v>
      </c>
      <c r="F27" s="22" t="s">
        <v>142</v>
      </c>
      <c r="G27" s="23"/>
      <c r="H27" s="23">
        <v>66</v>
      </c>
      <c r="I27" s="23"/>
      <c r="J27" s="23"/>
      <c r="K27" s="23"/>
      <c r="L27" s="24">
        <f t="shared" si="0"/>
        <v>66</v>
      </c>
      <c r="M27" s="25"/>
      <c r="N27" s="23"/>
      <c r="O27" s="23"/>
      <c r="P27" s="23"/>
      <c r="Q27" s="23"/>
      <c r="R27" s="23"/>
      <c r="S27" s="23"/>
      <c r="T27" s="23"/>
      <c r="U27" s="23"/>
      <c r="V27" s="23"/>
      <c r="W27" s="26">
        <f t="shared" si="1"/>
        <v>0</v>
      </c>
      <c r="X27" s="27"/>
      <c r="Y27" s="26">
        <f t="shared" si="2"/>
        <v>66</v>
      </c>
    </row>
    <row r="28" spans="2:25" ht="12.75">
      <c r="B28" s="6">
        <v>20</v>
      </c>
      <c r="C28" s="15"/>
      <c r="D28" s="20"/>
      <c r="E28" s="21">
        <v>3</v>
      </c>
      <c r="F28" s="22" t="s">
        <v>143</v>
      </c>
      <c r="G28" s="23"/>
      <c r="H28" s="23">
        <v>9</v>
      </c>
      <c r="I28" s="23"/>
      <c r="J28" s="23"/>
      <c r="K28" s="23"/>
      <c r="L28" s="24">
        <f t="shared" si="0"/>
        <v>9</v>
      </c>
      <c r="M28" s="25"/>
      <c r="N28" s="23"/>
      <c r="O28" s="23"/>
      <c r="P28" s="23"/>
      <c r="Q28" s="23"/>
      <c r="R28" s="23"/>
      <c r="S28" s="23"/>
      <c r="T28" s="23"/>
      <c r="U28" s="23"/>
      <c r="V28" s="23"/>
      <c r="W28" s="26">
        <f t="shared" si="1"/>
        <v>0</v>
      </c>
      <c r="X28" s="27"/>
      <c r="Y28" s="26">
        <f t="shared" si="2"/>
        <v>9</v>
      </c>
    </row>
    <row r="29" spans="2:25" ht="12.75">
      <c r="B29" s="6">
        <v>21</v>
      </c>
      <c r="C29" s="15"/>
      <c r="D29" s="20"/>
      <c r="E29" s="21">
        <v>4</v>
      </c>
      <c r="F29" s="22" t="s">
        <v>144</v>
      </c>
      <c r="G29" s="23"/>
      <c r="H29" s="23">
        <v>93</v>
      </c>
      <c r="I29" s="23"/>
      <c r="J29" s="23"/>
      <c r="K29" s="23"/>
      <c r="L29" s="24">
        <f t="shared" si="0"/>
        <v>93</v>
      </c>
      <c r="M29" s="25"/>
      <c r="N29" s="23"/>
      <c r="O29" s="23"/>
      <c r="P29" s="23"/>
      <c r="Q29" s="23"/>
      <c r="R29" s="23"/>
      <c r="S29" s="23"/>
      <c r="T29" s="23"/>
      <c r="U29" s="23"/>
      <c r="V29" s="23"/>
      <c r="W29" s="26">
        <f t="shared" si="1"/>
        <v>0</v>
      </c>
      <c r="X29" s="27"/>
      <c r="Y29" s="26">
        <f t="shared" si="2"/>
        <v>93</v>
      </c>
    </row>
    <row r="30" spans="2:25" ht="12.75">
      <c r="B30" s="6">
        <v>22</v>
      </c>
      <c r="C30" s="15"/>
      <c r="D30" s="20"/>
      <c r="E30" s="21">
        <v>5</v>
      </c>
      <c r="F30" s="22" t="s">
        <v>145</v>
      </c>
      <c r="G30" s="23"/>
      <c r="H30" s="23">
        <v>5</v>
      </c>
      <c r="I30" s="23"/>
      <c r="J30" s="23"/>
      <c r="K30" s="23"/>
      <c r="L30" s="24">
        <f t="shared" si="0"/>
        <v>5</v>
      </c>
      <c r="M30" s="25"/>
      <c r="N30" s="23"/>
      <c r="O30" s="23"/>
      <c r="P30" s="23"/>
      <c r="Q30" s="23"/>
      <c r="R30" s="23"/>
      <c r="S30" s="23"/>
      <c r="T30" s="23"/>
      <c r="U30" s="23"/>
      <c r="V30" s="23"/>
      <c r="W30" s="26">
        <f t="shared" si="1"/>
        <v>0</v>
      </c>
      <c r="X30" s="27"/>
      <c r="Y30" s="26">
        <f t="shared" si="2"/>
        <v>5</v>
      </c>
    </row>
    <row r="31" spans="2:25" ht="12.75">
      <c r="B31" s="6">
        <v>23</v>
      </c>
      <c r="C31" s="15"/>
      <c r="D31" s="20"/>
      <c r="E31" s="21">
        <v>6</v>
      </c>
      <c r="F31" s="22" t="s">
        <v>146</v>
      </c>
      <c r="G31" s="23"/>
      <c r="H31" s="23">
        <v>20</v>
      </c>
      <c r="I31" s="23"/>
      <c r="J31" s="23"/>
      <c r="K31" s="23"/>
      <c r="L31" s="24">
        <f t="shared" si="0"/>
        <v>20</v>
      </c>
      <c r="M31" s="25"/>
      <c r="N31" s="23"/>
      <c r="O31" s="23"/>
      <c r="P31" s="23"/>
      <c r="Q31" s="23"/>
      <c r="R31" s="23"/>
      <c r="S31" s="23"/>
      <c r="T31" s="23"/>
      <c r="U31" s="23"/>
      <c r="V31" s="23"/>
      <c r="W31" s="26">
        <f t="shared" si="1"/>
        <v>0</v>
      </c>
      <c r="X31" s="27"/>
      <c r="Y31" s="26">
        <f t="shared" si="2"/>
        <v>20</v>
      </c>
    </row>
    <row r="32" spans="2:25" ht="12.75">
      <c r="B32" s="6">
        <v>24</v>
      </c>
      <c r="C32" s="15"/>
      <c r="D32" s="20"/>
      <c r="E32" s="21">
        <v>7</v>
      </c>
      <c r="F32" s="22" t="s">
        <v>147</v>
      </c>
      <c r="G32" s="23"/>
      <c r="H32" s="23">
        <v>7</v>
      </c>
      <c r="I32" s="23"/>
      <c r="J32" s="23"/>
      <c r="K32" s="23"/>
      <c r="L32" s="24">
        <f t="shared" si="0"/>
        <v>7</v>
      </c>
      <c r="M32" s="25"/>
      <c r="N32" s="23"/>
      <c r="O32" s="23"/>
      <c r="P32" s="23"/>
      <c r="Q32" s="23"/>
      <c r="R32" s="23"/>
      <c r="S32" s="23"/>
      <c r="T32" s="23"/>
      <c r="U32" s="23"/>
      <c r="V32" s="23"/>
      <c r="W32" s="26">
        <f t="shared" si="1"/>
        <v>0</v>
      </c>
      <c r="X32" s="27"/>
      <c r="Y32" s="26">
        <f t="shared" si="2"/>
        <v>7</v>
      </c>
    </row>
    <row r="33" spans="2:25" ht="12.75">
      <c r="B33" s="6">
        <v>25</v>
      </c>
      <c r="C33" s="15"/>
      <c r="D33" s="20"/>
      <c r="E33" s="21">
        <v>8</v>
      </c>
      <c r="F33" s="22" t="s">
        <v>148</v>
      </c>
      <c r="G33" s="23"/>
      <c r="H33" s="23">
        <v>32</v>
      </c>
      <c r="I33" s="23"/>
      <c r="J33" s="23"/>
      <c r="K33" s="23"/>
      <c r="L33" s="24">
        <f t="shared" si="0"/>
        <v>32</v>
      </c>
      <c r="M33" s="25"/>
      <c r="N33" s="23"/>
      <c r="O33" s="23"/>
      <c r="P33" s="23"/>
      <c r="Q33" s="23"/>
      <c r="R33" s="23"/>
      <c r="S33" s="23"/>
      <c r="T33" s="23"/>
      <c r="U33" s="23"/>
      <c r="V33" s="23"/>
      <c r="W33" s="26">
        <f t="shared" si="1"/>
        <v>0</v>
      </c>
      <c r="X33" s="27"/>
      <c r="Y33" s="26">
        <f t="shared" si="2"/>
        <v>32</v>
      </c>
    </row>
    <row r="34" spans="2:25" ht="12.75">
      <c r="B34" s="6">
        <v>26</v>
      </c>
      <c r="C34" s="15"/>
      <c r="D34" s="20"/>
      <c r="E34" s="21">
        <v>9</v>
      </c>
      <c r="F34" s="22" t="s">
        <v>149</v>
      </c>
      <c r="G34" s="23"/>
      <c r="H34" s="23"/>
      <c r="I34" s="23">
        <v>10</v>
      </c>
      <c r="J34" s="23"/>
      <c r="K34" s="23"/>
      <c r="L34" s="24">
        <f t="shared" si="0"/>
        <v>10</v>
      </c>
      <c r="M34" s="25"/>
      <c r="N34" s="23"/>
      <c r="O34" s="23"/>
      <c r="P34" s="23"/>
      <c r="Q34" s="23"/>
      <c r="R34" s="23"/>
      <c r="S34" s="23"/>
      <c r="T34" s="23"/>
      <c r="U34" s="23"/>
      <c r="V34" s="23"/>
      <c r="W34" s="26">
        <f t="shared" si="1"/>
        <v>0</v>
      </c>
      <c r="X34" s="27"/>
      <c r="Y34" s="26">
        <f t="shared" si="2"/>
        <v>10</v>
      </c>
    </row>
    <row r="35" spans="2:25" ht="12.75">
      <c r="B35" s="6">
        <v>27</v>
      </c>
      <c r="C35" s="15"/>
      <c r="D35" s="16" t="s">
        <v>150</v>
      </c>
      <c r="E35" s="83" t="s">
        <v>151</v>
      </c>
      <c r="F35" s="83"/>
      <c r="G35" s="17"/>
      <c r="H35" s="17"/>
      <c r="I35" s="17"/>
      <c r="J35" s="17">
        <v>150</v>
      </c>
      <c r="K35" s="17"/>
      <c r="L35" s="18">
        <f t="shared" si="0"/>
        <v>150</v>
      </c>
      <c r="M35" s="10"/>
      <c r="N35" s="17"/>
      <c r="O35" s="17"/>
      <c r="P35" s="17"/>
      <c r="Q35" s="17"/>
      <c r="R35" s="17"/>
      <c r="S35" s="17"/>
      <c r="T35" s="17"/>
      <c r="U35" s="17"/>
      <c r="V35" s="17"/>
      <c r="W35" s="19">
        <f t="shared" si="1"/>
        <v>0</v>
      </c>
      <c r="X35" s="14"/>
      <c r="Y35" s="19">
        <f t="shared" si="2"/>
        <v>150</v>
      </c>
    </row>
    <row r="36" spans="2:25" ht="12.75">
      <c r="B36" s="6">
        <v>28</v>
      </c>
      <c r="C36" s="15"/>
      <c r="D36" s="20"/>
      <c r="E36" s="21">
        <v>1</v>
      </c>
      <c r="F36" s="22" t="s">
        <v>152</v>
      </c>
      <c r="G36" s="23"/>
      <c r="H36" s="23"/>
      <c r="I36" s="23"/>
      <c r="J36" s="23">
        <v>150</v>
      </c>
      <c r="K36" s="23"/>
      <c r="L36" s="24">
        <f t="shared" si="0"/>
        <v>150</v>
      </c>
      <c r="M36" s="25"/>
      <c r="N36" s="23"/>
      <c r="O36" s="23"/>
      <c r="P36" s="23"/>
      <c r="Q36" s="23"/>
      <c r="R36" s="23"/>
      <c r="S36" s="23"/>
      <c r="T36" s="23"/>
      <c r="U36" s="23"/>
      <c r="V36" s="23"/>
      <c r="W36" s="26">
        <f t="shared" si="1"/>
        <v>0</v>
      </c>
      <c r="X36" s="27"/>
      <c r="Y36" s="26">
        <f t="shared" si="2"/>
        <v>150</v>
      </c>
    </row>
    <row r="37" spans="2:25" ht="12.75"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"/>
      <c r="Y37" s="28"/>
    </row>
  </sheetData>
  <sheetProtection/>
  <mergeCells count="38">
    <mergeCell ref="D22:F22"/>
    <mergeCell ref="E23:F23"/>
    <mergeCell ref="E25:F25"/>
    <mergeCell ref="E35:F35"/>
    <mergeCell ref="E11:F11"/>
    <mergeCell ref="E14:F14"/>
    <mergeCell ref="D16:F16"/>
    <mergeCell ref="E17:F17"/>
    <mergeCell ref="D19:F19"/>
    <mergeCell ref="E20:F20"/>
    <mergeCell ref="S7:S8"/>
    <mergeCell ref="T7:T8"/>
    <mergeCell ref="U7:U8"/>
    <mergeCell ref="V7:V8"/>
    <mergeCell ref="D9:F9"/>
    <mergeCell ref="D10:F10"/>
    <mergeCell ref="K7:K8"/>
    <mergeCell ref="N7:N8"/>
    <mergeCell ref="O7:O8"/>
    <mergeCell ref="P7:P8"/>
    <mergeCell ref="Q7:Q8"/>
    <mergeCell ref="R7:R8"/>
    <mergeCell ref="E6:E8"/>
    <mergeCell ref="F6:F8"/>
    <mergeCell ref="G7:G8"/>
    <mergeCell ref="H7:H8"/>
    <mergeCell ref="I7:I8"/>
    <mergeCell ref="J7:J8"/>
    <mergeCell ref="B4:Y4"/>
    <mergeCell ref="B5:F5"/>
    <mergeCell ref="G5:K6"/>
    <mergeCell ref="L5:L8"/>
    <mergeCell ref="N5:V6"/>
    <mergeCell ref="W5:W8"/>
    <mergeCell ref="Y5:Y8"/>
    <mergeCell ref="B6:B8"/>
    <mergeCell ref="C6:C8"/>
    <mergeCell ref="D6:D8"/>
  </mergeCells>
  <printOptions gridLines="1"/>
  <pageMargins left="0.1968503937007874" right="0.3937007874015748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65"/>
  <sheetViews>
    <sheetView zoomScale="88" zoomScaleNormal="88" zoomScalePageLayoutView="0" workbookViewId="0" topLeftCell="A1">
      <selection activeCell="A1" sqref="A1:AA16384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9" width="7.7109375" style="0" customWidth="1"/>
    <col min="10" max="11" width="9.140625" style="0" customWidth="1"/>
    <col min="12" max="12" width="9.7109375" style="0" customWidth="1"/>
    <col min="13" max="13" width="0.85546875" style="0" customWidth="1"/>
    <col min="14" max="22" width="9.140625" style="0" customWidth="1"/>
    <col min="23" max="23" width="9.7109375" style="0" customWidth="1"/>
    <col min="24" max="24" width="0.71875" style="0" customWidth="1"/>
    <col min="25" max="25" width="10.140625" style="0" customWidth="1"/>
    <col min="26" max="26" width="9.28125" style="0" customWidth="1"/>
  </cols>
  <sheetData>
    <row r="1" ht="12.75" collapsed="1">
      <c r="A1" t="s">
        <v>217</v>
      </c>
    </row>
    <row r="2" ht="15.75">
      <c r="B2" s="1" t="s">
        <v>153</v>
      </c>
    </row>
    <row r="4" spans="2:25" ht="12.75">
      <c r="B4" s="69" t="s">
        <v>19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</row>
    <row r="5" spans="2:25" ht="12.75">
      <c r="B5" s="70"/>
      <c r="C5" s="70"/>
      <c r="D5" s="70"/>
      <c r="E5" s="70"/>
      <c r="F5" s="70"/>
      <c r="G5" s="71" t="s">
        <v>0</v>
      </c>
      <c r="H5" s="71"/>
      <c r="I5" s="71"/>
      <c r="J5" s="71"/>
      <c r="K5" s="71"/>
      <c r="L5" s="72" t="s">
        <v>20</v>
      </c>
      <c r="M5" s="3"/>
      <c r="N5" s="73" t="s">
        <v>1</v>
      </c>
      <c r="O5" s="73"/>
      <c r="P5" s="73"/>
      <c r="Q5" s="73"/>
      <c r="R5" s="73"/>
      <c r="S5" s="73"/>
      <c r="T5" s="73"/>
      <c r="U5" s="73"/>
      <c r="V5" s="73"/>
      <c r="W5" s="72" t="s">
        <v>20</v>
      </c>
      <c r="X5" s="4"/>
      <c r="Y5" s="74" t="s">
        <v>21</v>
      </c>
    </row>
    <row r="6" spans="2:25" ht="12.75">
      <c r="B6" s="75"/>
      <c r="C6" s="76"/>
      <c r="D6" s="76" t="s">
        <v>2</v>
      </c>
      <c r="E6" s="78"/>
      <c r="F6" s="79" t="s">
        <v>3</v>
      </c>
      <c r="G6" s="71"/>
      <c r="H6" s="71"/>
      <c r="I6" s="71"/>
      <c r="J6" s="71"/>
      <c r="K6" s="71"/>
      <c r="L6" s="72"/>
      <c r="M6" s="3"/>
      <c r="N6" s="73"/>
      <c r="O6" s="73"/>
      <c r="P6" s="73"/>
      <c r="Q6" s="73"/>
      <c r="R6" s="73"/>
      <c r="S6" s="73"/>
      <c r="T6" s="73"/>
      <c r="U6" s="73"/>
      <c r="V6" s="73"/>
      <c r="W6" s="72"/>
      <c r="X6" s="4"/>
      <c r="Y6" s="74"/>
    </row>
    <row r="7" spans="2:25" ht="12.75">
      <c r="B7" s="75"/>
      <c r="C7" s="76"/>
      <c r="D7" s="76"/>
      <c r="E7" s="78"/>
      <c r="F7" s="79"/>
      <c r="G7" s="80" t="s">
        <v>4</v>
      </c>
      <c r="H7" s="80" t="s">
        <v>6</v>
      </c>
      <c r="I7" s="80" t="s">
        <v>7</v>
      </c>
      <c r="J7" s="80" t="s">
        <v>8</v>
      </c>
      <c r="K7" s="80" t="s">
        <v>9</v>
      </c>
      <c r="L7" s="72"/>
      <c r="M7" s="3"/>
      <c r="N7" s="77" t="s">
        <v>5</v>
      </c>
      <c r="O7" s="77" t="s">
        <v>10</v>
      </c>
      <c r="P7" s="77" t="s">
        <v>11</v>
      </c>
      <c r="Q7" s="77" t="s">
        <v>12</v>
      </c>
      <c r="R7" s="77" t="s">
        <v>13</v>
      </c>
      <c r="S7" s="77" t="s">
        <v>14</v>
      </c>
      <c r="T7" s="77" t="s">
        <v>15</v>
      </c>
      <c r="U7" s="77" t="s">
        <v>16</v>
      </c>
      <c r="V7" s="77" t="s">
        <v>17</v>
      </c>
      <c r="W7" s="72"/>
      <c r="X7" s="4"/>
      <c r="Y7" s="74"/>
    </row>
    <row r="8" spans="2:25" ht="12.75">
      <c r="B8" s="75"/>
      <c r="C8" s="76"/>
      <c r="D8" s="76"/>
      <c r="E8" s="78"/>
      <c r="F8" s="79"/>
      <c r="G8" s="80"/>
      <c r="H8" s="80"/>
      <c r="I8" s="80"/>
      <c r="J8" s="80"/>
      <c r="K8" s="80"/>
      <c r="L8" s="72"/>
      <c r="M8" s="3"/>
      <c r="N8" s="77"/>
      <c r="O8" s="77"/>
      <c r="P8" s="77"/>
      <c r="Q8" s="77"/>
      <c r="R8" s="77"/>
      <c r="S8" s="77"/>
      <c r="T8" s="77"/>
      <c r="U8" s="77"/>
      <c r="V8" s="77"/>
      <c r="W8" s="72"/>
      <c r="X8" s="5"/>
      <c r="Y8" s="74"/>
    </row>
    <row r="9" spans="2:25" ht="12.75">
      <c r="B9" s="6">
        <v>1</v>
      </c>
      <c r="C9" s="7">
        <v>5</v>
      </c>
      <c r="D9" s="81" t="s">
        <v>154</v>
      </c>
      <c r="E9" s="81"/>
      <c r="F9" s="81"/>
      <c r="G9" s="8">
        <v>46675</v>
      </c>
      <c r="H9" s="8">
        <v>17051</v>
      </c>
      <c r="I9" s="8">
        <v>20707</v>
      </c>
      <c r="J9" s="8"/>
      <c r="K9" s="8"/>
      <c r="L9" s="9">
        <f aca="true" t="shared" si="0" ref="L9:L40">SUM(G9:K9)</f>
        <v>84433</v>
      </c>
      <c r="M9" s="10"/>
      <c r="N9" s="8"/>
      <c r="O9" s="8"/>
      <c r="P9" s="8"/>
      <c r="Q9" s="8"/>
      <c r="R9" s="8"/>
      <c r="S9" s="8"/>
      <c r="T9" s="8"/>
      <c r="U9" s="8"/>
      <c r="V9" s="8"/>
      <c r="W9" s="9">
        <f aca="true" t="shared" si="1" ref="W9:W40">SUM(N9:V9)</f>
        <v>0</v>
      </c>
      <c r="X9" s="2"/>
      <c r="Y9" s="9">
        <f aca="true" t="shared" si="2" ref="Y9:Y40">L9+W9</f>
        <v>84433</v>
      </c>
    </row>
    <row r="10" spans="2:25" ht="12.75">
      <c r="B10" s="6">
        <v>2</v>
      </c>
      <c r="C10" s="11">
        <v>1</v>
      </c>
      <c r="D10" s="82" t="s">
        <v>155</v>
      </c>
      <c r="E10" s="82"/>
      <c r="F10" s="82"/>
      <c r="G10" s="12">
        <v>20044</v>
      </c>
      <c r="H10" s="12">
        <v>7297</v>
      </c>
      <c r="I10" s="12">
        <v>8787</v>
      </c>
      <c r="J10" s="12"/>
      <c r="K10" s="12"/>
      <c r="L10" s="13">
        <f t="shared" si="0"/>
        <v>36128</v>
      </c>
      <c r="M10" s="10"/>
      <c r="N10" s="12"/>
      <c r="O10" s="12"/>
      <c r="P10" s="12"/>
      <c r="Q10" s="12"/>
      <c r="R10" s="12"/>
      <c r="S10" s="12"/>
      <c r="T10" s="12"/>
      <c r="U10" s="12"/>
      <c r="V10" s="12"/>
      <c r="W10" s="13">
        <f t="shared" si="1"/>
        <v>0</v>
      </c>
      <c r="Y10" s="13">
        <f t="shared" si="2"/>
        <v>36128</v>
      </c>
    </row>
    <row r="11" spans="2:25" ht="12.75">
      <c r="B11" s="6">
        <v>3</v>
      </c>
      <c r="C11" s="15"/>
      <c r="D11" s="16" t="s">
        <v>156</v>
      </c>
      <c r="E11" s="83" t="s">
        <v>157</v>
      </c>
      <c r="F11" s="83"/>
      <c r="G11" s="17">
        <v>20044</v>
      </c>
      <c r="H11" s="17">
        <v>7297</v>
      </c>
      <c r="I11" s="17">
        <v>8787</v>
      </c>
      <c r="J11" s="17"/>
      <c r="K11" s="17"/>
      <c r="L11" s="18">
        <f t="shared" si="0"/>
        <v>36128</v>
      </c>
      <c r="M11" s="10"/>
      <c r="N11" s="17"/>
      <c r="O11" s="17"/>
      <c r="P11" s="17"/>
      <c r="Q11" s="17"/>
      <c r="R11" s="17"/>
      <c r="S11" s="17"/>
      <c r="T11" s="17"/>
      <c r="U11" s="17"/>
      <c r="V11" s="17"/>
      <c r="W11" s="19">
        <f t="shared" si="1"/>
        <v>0</v>
      </c>
      <c r="X11" s="14"/>
      <c r="Y11" s="19">
        <f t="shared" si="2"/>
        <v>36128</v>
      </c>
    </row>
    <row r="12" spans="2:25" ht="12.75">
      <c r="B12" s="6">
        <v>4</v>
      </c>
      <c r="C12" s="15"/>
      <c r="D12" s="20"/>
      <c r="E12" s="21">
        <v>1</v>
      </c>
      <c r="F12" s="22" t="s">
        <v>90</v>
      </c>
      <c r="G12" s="23">
        <v>16386</v>
      </c>
      <c r="H12" s="23"/>
      <c r="I12" s="23"/>
      <c r="J12" s="23"/>
      <c r="K12" s="23"/>
      <c r="L12" s="24">
        <f t="shared" si="0"/>
        <v>16386</v>
      </c>
      <c r="M12" s="25"/>
      <c r="N12" s="23"/>
      <c r="O12" s="23"/>
      <c r="P12" s="23"/>
      <c r="Q12" s="23"/>
      <c r="R12" s="23"/>
      <c r="S12" s="23"/>
      <c r="T12" s="23"/>
      <c r="U12" s="23"/>
      <c r="V12" s="23"/>
      <c r="W12" s="26">
        <f t="shared" si="1"/>
        <v>0</v>
      </c>
      <c r="X12" s="27"/>
      <c r="Y12" s="26">
        <f t="shared" si="2"/>
        <v>16386</v>
      </c>
    </row>
    <row r="13" spans="2:25" ht="12.75">
      <c r="B13" s="6">
        <v>5</v>
      </c>
      <c r="C13" s="15"/>
      <c r="D13" s="20"/>
      <c r="E13" s="21">
        <v>2</v>
      </c>
      <c r="F13" s="22" t="s">
        <v>104</v>
      </c>
      <c r="G13" s="23">
        <v>2058</v>
      </c>
      <c r="H13" s="23"/>
      <c r="I13" s="23"/>
      <c r="J13" s="23"/>
      <c r="K13" s="23"/>
      <c r="L13" s="24">
        <f t="shared" si="0"/>
        <v>2058</v>
      </c>
      <c r="M13" s="25"/>
      <c r="N13" s="23"/>
      <c r="O13" s="23"/>
      <c r="P13" s="23"/>
      <c r="Q13" s="23"/>
      <c r="R13" s="23"/>
      <c r="S13" s="23"/>
      <c r="T13" s="23"/>
      <c r="U13" s="23"/>
      <c r="V13" s="23"/>
      <c r="W13" s="26">
        <f t="shared" si="1"/>
        <v>0</v>
      </c>
      <c r="X13" s="27"/>
      <c r="Y13" s="26">
        <f t="shared" si="2"/>
        <v>2058</v>
      </c>
    </row>
    <row r="14" spans="2:25" ht="12.75">
      <c r="B14" s="6">
        <v>6</v>
      </c>
      <c r="C14" s="15"/>
      <c r="D14" s="20"/>
      <c r="E14" s="21">
        <v>3</v>
      </c>
      <c r="F14" s="22" t="s">
        <v>92</v>
      </c>
      <c r="G14" s="23">
        <v>1600</v>
      </c>
      <c r="H14" s="23"/>
      <c r="I14" s="23"/>
      <c r="J14" s="23"/>
      <c r="K14" s="23"/>
      <c r="L14" s="24">
        <f t="shared" si="0"/>
        <v>1600</v>
      </c>
      <c r="M14" s="25"/>
      <c r="N14" s="23"/>
      <c r="O14" s="23"/>
      <c r="P14" s="23"/>
      <c r="Q14" s="23"/>
      <c r="R14" s="23"/>
      <c r="S14" s="23"/>
      <c r="T14" s="23"/>
      <c r="U14" s="23"/>
      <c r="V14" s="23"/>
      <c r="W14" s="26">
        <f t="shared" si="1"/>
        <v>0</v>
      </c>
      <c r="X14" s="27"/>
      <c r="Y14" s="26">
        <f t="shared" si="2"/>
        <v>1600</v>
      </c>
    </row>
    <row r="15" spans="2:25" ht="12.75">
      <c r="B15" s="6">
        <v>7</v>
      </c>
      <c r="C15" s="15"/>
      <c r="D15" s="20"/>
      <c r="E15" s="21">
        <v>4</v>
      </c>
      <c r="F15" s="22" t="s">
        <v>93</v>
      </c>
      <c r="G15" s="23"/>
      <c r="H15" s="23">
        <v>570</v>
      </c>
      <c r="I15" s="23"/>
      <c r="J15" s="23"/>
      <c r="K15" s="23"/>
      <c r="L15" s="24">
        <f t="shared" si="0"/>
        <v>570</v>
      </c>
      <c r="M15" s="25"/>
      <c r="N15" s="23"/>
      <c r="O15" s="23"/>
      <c r="P15" s="23"/>
      <c r="Q15" s="23"/>
      <c r="R15" s="23"/>
      <c r="S15" s="23"/>
      <c r="T15" s="23"/>
      <c r="U15" s="23"/>
      <c r="V15" s="23"/>
      <c r="W15" s="26">
        <f t="shared" si="1"/>
        <v>0</v>
      </c>
      <c r="X15" s="27"/>
      <c r="Y15" s="26">
        <f t="shared" si="2"/>
        <v>570</v>
      </c>
    </row>
    <row r="16" spans="2:25" ht="12.75">
      <c r="B16" s="6">
        <v>8</v>
      </c>
      <c r="C16" s="15"/>
      <c r="D16" s="20"/>
      <c r="E16" s="21">
        <v>5</v>
      </c>
      <c r="F16" s="22" t="s">
        <v>94</v>
      </c>
      <c r="G16" s="23"/>
      <c r="H16" s="23">
        <v>1434</v>
      </c>
      <c r="I16" s="23"/>
      <c r="J16" s="23"/>
      <c r="K16" s="23"/>
      <c r="L16" s="24">
        <f t="shared" si="0"/>
        <v>1434</v>
      </c>
      <c r="M16" s="25"/>
      <c r="N16" s="23"/>
      <c r="O16" s="23"/>
      <c r="P16" s="23"/>
      <c r="Q16" s="23"/>
      <c r="R16" s="23"/>
      <c r="S16" s="23"/>
      <c r="T16" s="23"/>
      <c r="U16" s="23"/>
      <c r="V16" s="23"/>
      <c r="W16" s="26">
        <f t="shared" si="1"/>
        <v>0</v>
      </c>
      <c r="X16" s="27"/>
      <c r="Y16" s="26">
        <f t="shared" si="2"/>
        <v>1434</v>
      </c>
    </row>
    <row r="17" spans="2:25" ht="12.75">
      <c r="B17" s="6">
        <v>9</v>
      </c>
      <c r="C17" s="15"/>
      <c r="D17" s="20"/>
      <c r="E17" s="21">
        <v>6</v>
      </c>
      <c r="F17" s="22" t="s">
        <v>95</v>
      </c>
      <c r="G17" s="23"/>
      <c r="H17" s="23">
        <v>281</v>
      </c>
      <c r="I17" s="23"/>
      <c r="J17" s="23"/>
      <c r="K17" s="23"/>
      <c r="L17" s="24">
        <f t="shared" si="0"/>
        <v>281</v>
      </c>
      <c r="M17" s="25"/>
      <c r="N17" s="23"/>
      <c r="O17" s="23"/>
      <c r="P17" s="23"/>
      <c r="Q17" s="23"/>
      <c r="R17" s="23"/>
      <c r="S17" s="23"/>
      <c r="T17" s="23"/>
      <c r="U17" s="23"/>
      <c r="V17" s="23"/>
      <c r="W17" s="26">
        <f t="shared" si="1"/>
        <v>0</v>
      </c>
      <c r="X17" s="27"/>
      <c r="Y17" s="26">
        <f t="shared" si="2"/>
        <v>281</v>
      </c>
    </row>
    <row r="18" spans="2:25" ht="12.75">
      <c r="B18" s="6">
        <v>10</v>
      </c>
      <c r="C18" s="15"/>
      <c r="D18" s="20"/>
      <c r="E18" s="21">
        <v>7</v>
      </c>
      <c r="F18" s="22" t="s">
        <v>158</v>
      </c>
      <c r="G18" s="23"/>
      <c r="H18" s="23">
        <v>2806</v>
      </c>
      <c r="I18" s="23"/>
      <c r="J18" s="23"/>
      <c r="K18" s="23"/>
      <c r="L18" s="24">
        <f t="shared" si="0"/>
        <v>2806</v>
      </c>
      <c r="M18" s="25"/>
      <c r="N18" s="23"/>
      <c r="O18" s="23"/>
      <c r="P18" s="23"/>
      <c r="Q18" s="23"/>
      <c r="R18" s="23"/>
      <c r="S18" s="23"/>
      <c r="T18" s="23"/>
      <c r="U18" s="23"/>
      <c r="V18" s="23"/>
      <c r="W18" s="26">
        <f t="shared" si="1"/>
        <v>0</v>
      </c>
      <c r="X18" s="27"/>
      <c r="Y18" s="26">
        <f t="shared" si="2"/>
        <v>2806</v>
      </c>
    </row>
    <row r="19" spans="2:25" ht="12.75">
      <c r="B19" s="6">
        <v>11</v>
      </c>
      <c r="C19" s="15"/>
      <c r="D19" s="20"/>
      <c r="E19" s="21">
        <v>8</v>
      </c>
      <c r="F19" s="22" t="s">
        <v>97</v>
      </c>
      <c r="G19" s="23"/>
      <c r="H19" s="23">
        <v>160</v>
      </c>
      <c r="I19" s="23"/>
      <c r="J19" s="23"/>
      <c r="K19" s="23"/>
      <c r="L19" s="24">
        <f t="shared" si="0"/>
        <v>160</v>
      </c>
      <c r="M19" s="25"/>
      <c r="N19" s="23"/>
      <c r="O19" s="23"/>
      <c r="P19" s="23"/>
      <c r="Q19" s="23"/>
      <c r="R19" s="23"/>
      <c r="S19" s="23"/>
      <c r="T19" s="23"/>
      <c r="U19" s="23"/>
      <c r="V19" s="23"/>
      <c r="W19" s="26">
        <f t="shared" si="1"/>
        <v>0</v>
      </c>
      <c r="X19" s="27"/>
      <c r="Y19" s="26">
        <f t="shared" si="2"/>
        <v>160</v>
      </c>
    </row>
    <row r="20" spans="2:25" ht="12.75">
      <c r="B20" s="6">
        <v>12</v>
      </c>
      <c r="C20" s="15"/>
      <c r="D20" s="20"/>
      <c r="E20" s="21">
        <v>9</v>
      </c>
      <c r="F20" s="22" t="s">
        <v>98</v>
      </c>
      <c r="G20" s="23"/>
      <c r="H20" s="23">
        <v>601</v>
      </c>
      <c r="I20" s="23"/>
      <c r="J20" s="23"/>
      <c r="K20" s="23"/>
      <c r="L20" s="24">
        <f t="shared" si="0"/>
        <v>601</v>
      </c>
      <c r="M20" s="25"/>
      <c r="N20" s="23"/>
      <c r="O20" s="23"/>
      <c r="P20" s="23"/>
      <c r="Q20" s="23"/>
      <c r="R20" s="23"/>
      <c r="S20" s="23"/>
      <c r="T20" s="23"/>
      <c r="U20" s="23"/>
      <c r="V20" s="23"/>
      <c r="W20" s="26">
        <f t="shared" si="1"/>
        <v>0</v>
      </c>
      <c r="X20" s="27"/>
      <c r="Y20" s="26">
        <f t="shared" si="2"/>
        <v>601</v>
      </c>
    </row>
    <row r="21" spans="2:25" ht="22.5">
      <c r="B21" s="6">
        <v>13</v>
      </c>
      <c r="C21" s="15"/>
      <c r="D21" s="20"/>
      <c r="E21" s="21">
        <v>10</v>
      </c>
      <c r="F21" s="22" t="s">
        <v>99</v>
      </c>
      <c r="G21" s="23"/>
      <c r="H21" s="23">
        <v>200</v>
      </c>
      <c r="I21" s="23"/>
      <c r="J21" s="23"/>
      <c r="K21" s="23"/>
      <c r="L21" s="24">
        <f t="shared" si="0"/>
        <v>200</v>
      </c>
      <c r="M21" s="25"/>
      <c r="N21" s="23"/>
      <c r="O21" s="23"/>
      <c r="P21" s="23"/>
      <c r="Q21" s="23"/>
      <c r="R21" s="23"/>
      <c r="S21" s="23"/>
      <c r="T21" s="23"/>
      <c r="U21" s="23"/>
      <c r="V21" s="23"/>
      <c r="W21" s="26">
        <f t="shared" si="1"/>
        <v>0</v>
      </c>
      <c r="X21" s="27"/>
      <c r="Y21" s="26">
        <f t="shared" si="2"/>
        <v>200</v>
      </c>
    </row>
    <row r="22" spans="2:25" ht="22.5">
      <c r="B22" s="6">
        <v>14</v>
      </c>
      <c r="C22" s="15"/>
      <c r="D22" s="20"/>
      <c r="E22" s="21">
        <v>11</v>
      </c>
      <c r="F22" s="22" t="s">
        <v>100</v>
      </c>
      <c r="G22" s="23"/>
      <c r="H22" s="23">
        <v>952</v>
      </c>
      <c r="I22" s="23"/>
      <c r="J22" s="23"/>
      <c r="K22" s="23"/>
      <c r="L22" s="24">
        <f t="shared" si="0"/>
        <v>952</v>
      </c>
      <c r="M22" s="25"/>
      <c r="N22" s="23"/>
      <c r="O22" s="23"/>
      <c r="P22" s="23"/>
      <c r="Q22" s="23"/>
      <c r="R22" s="23"/>
      <c r="S22" s="23"/>
      <c r="T22" s="23"/>
      <c r="U22" s="23"/>
      <c r="V22" s="23"/>
      <c r="W22" s="26">
        <f t="shared" si="1"/>
        <v>0</v>
      </c>
      <c r="X22" s="27"/>
      <c r="Y22" s="26">
        <f t="shared" si="2"/>
        <v>952</v>
      </c>
    </row>
    <row r="23" spans="2:25" ht="12.75">
      <c r="B23" s="6">
        <v>15</v>
      </c>
      <c r="C23" s="15"/>
      <c r="D23" s="20"/>
      <c r="E23" s="21">
        <v>12</v>
      </c>
      <c r="F23" s="22" t="s">
        <v>159</v>
      </c>
      <c r="G23" s="23"/>
      <c r="H23" s="23">
        <v>293</v>
      </c>
      <c r="I23" s="23"/>
      <c r="J23" s="23"/>
      <c r="K23" s="23"/>
      <c r="L23" s="24">
        <f t="shared" si="0"/>
        <v>293</v>
      </c>
      <c r="M23" s="25"/>
      <c r="N23" s="23"/>
      <c r="O23" s="23"/>
      <c r="P23" s="23"/>
      <c r="Q23" s="23"/>
      <c r="R23" s="23"/>
      <c r="S23" s="23"/>
      <c r="T23" s="23"/>
      <c r="U23" s="23"/>
      <c r="V23" s="23"/>
      <c r="W23" s="26">
        <f t="shared" si="1"/>
        <v>0</v>
      </c>
      <c r="X23" s="27"/>
      <c r="Y23" s="26">
        <f t="shared" si="2"/>
        <v>293</v>
      </c>
    </row>
    <row r="24" spans="2:25" ht="12.75">
      <c r="B24" s="6">
        <v>16</v>
      </c>
      <c r="C24" s="15"/>
      <c r="D24" s="20"/>
      <c r="E24" s="21">
        <v>13</v>
      </c>
      <c r="F24" s="22" t="s">
        <v>62</v>
      </c>
      <c r="G24" s="23"/>
      <c r="H24" s="23"/>
      <c r="I24" s="23">
        <v>5500</v>
      </c>
      <c r="J24" s="23"/>
      <c r="K24" s="23"/>
      <c r="L24" s="24">
        <f t="shared" si="0"/>
        <v>5500</v>
      </c>
      <c r="M24" s="25"/>
      <c r="N24" s="23"/>
      <c r="O24" s="23"/>
      <c r="P24" s="23"/>
      <c r="Q24" s="23"/>
      <c r="R24" s="23"/>
      <c r="S24" s="23"/>
      <c r="T24" s="23"/>
      <c r="U24" s="23"/>
      <c r="V24" s="23"/>
      <c r="W24" s="26">
        <f t="shared" si="1"/>
        <v>0</v>
      </c>
      <c r="X24" s="27"/>
      <c r="Y24" s="26">
        <f t="shared" si="2"/>
        <v>5500</v>
      </c>
    </row>
    <row r="25" spans="2:25" ht="12.75">
      <c r="B25" s="6">
        <v>17</v>
      </c>
      <c r="C25" s="15"/>
      <c r="D25" s="20"/>
      <c r="E25" s="21">
        <v>14</v>
      </c>
      <c r="F25" s="22" t="s">
        <v>51</v>
      </c>
      <c r="G25" s="23"/>
      <c r="H25" s="23"/>
      <c r="I25" s="23">
        <v>663</v>
      </c>
      <c r="J25" s="23"/>
      <c r="K25" s="23"/>
      <c r="L25" s="24">
        <f t="shared" si="0"/>
        <v>663</v>
      </c>
      <c r="M25" s="25"/>
      <c r="N25" s="23"/>
      <c r="O25" s="23"/>
      <c r="P25" s="23"/>
      <c r="Q25" s="23"/>
      <c r="R25" s="23"/>
      <c r="S25" s="23"/>
      <c r="T25" s="23"/>
      <c r="U25" s="23"/>
      <c r="V25" s="23"/>
      <c r="W25" s="26">
        <f t="shared" si="1"/>
        <v>0</v>
      </c>
      <c r="X25" s="27"/>
      <c r="Y25" s="26">
        <f t="shared" si="2"/>
        <v>663</v>
      </c>
    </row>
    <row r="26" spans="2:25" ht="22.5">
      <c r="B26" s="6">
        <v>18</v>
      </c>
      <c r="C26" s="15"/>
      <c r="D26" s="20"/>
      <c r="E26" s="21">
        <v>15</v>
      </c>
      <c r="F26" s="22" t="s">
        <v>26</v>
      </c>
      <c r="G26" s="23"/>
      <c r="H26" s="23"/>
      <c r="I26" s="23">
        <v>200</v>
      </c>
      <c r="J26" s="23"/>
      <c r="K26" s="23"/>
      <c r="L26" s="24">
        <f t="shared" si="0"/>
        <v>200</v>
      </c>
      <c r="M26" s="25"/>
      <c r="N26" s="23"/>
      <c r="O26" s="23"/>
      <c r="P26" s="23"/>
      <c r="Q26" s="23"/>
      <c r="R26" s="23"/>
      <c r="S26" s="23"/>
      <c r="T26" s="23"/>
      <c r="U26" s="23"/>
      <c r="V26" s="23"/>
      <c r="W26" s="26">
        <f t="shared" si="1"/>
        <v>0</v>
      </c>
      <c r="X26" s="27"/>
      <c r="Y26" s="26">
        <f t="shared" si="2"/>
        <v>200</v>
      </c>
    </row>
    <row r="27" spans="2:25" ht="22.5">
      <c r="B27" s="6">
        <v>19</v>
      </c>
      <c r="C27" s="15"/>
      <c r="D27" s="20"/>
      <c r="E27" s="21">
        <v>16</v>
      </c>
      <c r="F27" s="22" t="s">
        <v>160</v>
      </c>
      <c r="G27" s="23"/>
      <c r="H27" s="23"/>
      <c r="I27" s="23">
        <v>660</v>
      </c>
      <c r="J27" s="23"/>
      <c r="K27" s="23"/>
      <c r="L27" s="24">
        <f t="shared" si="0"/>
        <v>660</v>
      </c>
      <c r="M27" s="25"/>
      <c r="N27" s="23"/>
      <c r="O27" s="23"/>
      <c r="P27" s="23"/>
      <c r="Q27" s="23"/>
      <c r="R27" s="23"/>
      <c r="S27" s="23"/>
      <c r="T27" s="23"/>
      <c r="U27" s="23"/>
      <c r="V27" s="23"/>
      <c r="W27" s="26">
        <f t="shared" si="1"/>
        <v>0</v>
      </c>
      <c r="X27" s="27"/>
      <c r="Y27" s="26">
        <f t="shared" si="2"/>
        <v>660</v>
      </c>
    </row>
    <row r="28" spans="2:25" ht="12.75">
      <c r="B28" s="6">
        <v>20</v>
      </c>
      <c r="C28" s="15"/>
      <c r="D28" s="20"/>
      <c r="E28" s="21">
        <v>17</v>
      </c>
      <c r="F28" s="22" t="s">
        <v>28</v>
      </c>
      <c r="G28" s="23"/>
      <c r="H28" s="23"/>
      <c r="I28" s="23">
        <v>350</v>
      </c>
      <c r="J28" s="23"/>
      <c r="K28" s="23"/>
      <c r="L28" s="24">
        <f t="shared" si="0"/>
        <v>350</v>
      </c>
      <c r="M28" s="25"/>
      <c r="N28" s="23"/>
      <c r="O28" s="23"/>
      <c r="P28" s="23"/>
      <c r="Q28" s="23"/>
      <c r="R28" s="23"/>
      <c r="S28" s="23"/>
      <c r="T28" s="23"/>
      <c r="U28" s="23"/>
      <c r="V28" s="23"/>
      <c r="W28" s="26">
        <f t="shared" si="1"/>
        <v>0</v>
      </c>
      <c r="X28" s="27"/>
      <c r="Y28" s="26">
        <f t="shared" si="2"/>
        <v>350</v>
      </c>
    </row>
    <row r="29" spans="2:25" ht="22.5">
      <c r="B29" s="6">
        <v>21</v>
      </c>
      <c r="C29" s="15"/>
      <c r="D29" s="20"/>
      <c r="E29" s="21">
        <v>18</v>
      </c>
      <c r="F29" s="22" t="s">
        <v>161</v>
      </c>
      <c r="G29" s="23"/>
      <c r="H29" s="23"/>
      <c r="I29" s="23">
        <v>250</v>
      </c>
      <c r="J29" s="23"/>
      <c r="K29" s="23"/>
      <c r="L29" s="24">
        <f t="shared" si="0"/>
        <v>250</v>
      </c>
      <c r="M29" s="25"/>
      <c r="N29" s="23"/>
      <c r="O29" s="23"/>
      <c r="P29" s="23"/>
      <c r="Q29" s="23"/>
      <c r="R29" s="23"/>
      <c r="S29" s="23"/>
      <c r="T29" s="23"/>
      <c r="U29" s="23"/>
      <c r="V29" s="23"/>
      <c r="W29" s="26">
        <f t="shared" si="1"/>
        <v>0</v>
      </c>
      <c r="X29" s="27"/>
      <c r="Y29" s="26">
        <f t="shared" si="2"/>
        <v>250</v>
      </c>
    </row>
    <row r="30" spans="2:25" ht="12.75">
      <c r="B30" s="6">
        <v>22</v>
      </c>
      <c r="C30" s="15"/>
      <c r="D30" s="20"/>
      <c r="E30" s="21">
        <v>19</v>
      </c>
      <c r="F30" s="22" t="s">
        <v>52</v>
      </c>
      <c r="G30" s="23"/>
      <c r="H30" s="23"/>
      <c r="I30" s="23">
        <v>300</v>
      </c>
      <c r="J30" s="23"/>
      <c r="K30" s="23"/>
      <c r="L30" s="24">
        <f t="shared" si="0"/>
        <v>300</v>
      </c>
      <c r="M30" s="25"/>
      <c r="N30" s="23"/>
      <c r="O30" s="23"/>
      <c r="P30" s="23"/>
      <c r="Q30" s="23"/>
      <c r="R30" s="23"/>
      <c r="S30" s="23"/>
      <c r="T30" s="23"/>
      <c r="U30" s="23"/>
      <c r="V30" s="23"/>
      <c r="W30" s="26">
        <f t="shared" si="1"/>
        <v>0</v>
      </c>
      <c r="X30" s="27"/>
      <c r="Y30" s="26">
        <f t="shared" si="2"/>
        <v>300</v>
      </c>
    </row>
    <row r="31" spans="2:25" ht="12.75">
      <c r="B31" s="6">
        <v>23</v>
      </c>
      <c r="C31" s="15"/>
      <c r="D31" s="20"/>
      <c r="E31" s="21">
        <v>20</v>
      </c>
      <c r="F31" s="22" t="s">
        <v>36</v>
      </c>
      <c r="G31" s="23"/>
      <c r="H31" s="23"/>
      <c r="I31" s="23">
        <v>200</v>
      </c>
      <c r="J31" s="23"/>
      <c r="K31" s="23"/>
      <c r="L31" s="24">
        <f t="shared" si="0"/>
        <v>200</v>
      </c>
      <c r="M31" s="25"/>
      <c r="N31" s="23"/>
      <c r="O31" s="23"/>
      <c r="P31" s="23"/>
      <c r="Q31" s="23"/>
      <c r="R31" s="23"/>
      <c r="S31" s="23"/>
      <c r="T31" s="23"/>
      <c r="U31" s="23"/>
      <c r="V31" s="23"/>
      <c r="W31" s="26">
        <f t="shared" si="1"/>
        <v>0</v>
      </c>
      <c r="X31" s="27"/>
      <c r="Y31" s="26">
        <f t="shared" si="2"/>
        <v>200</v>
      </c>
    </row>
    <row r="32" spans="2:25" ht="12.75">
      <c r="B32" s="6">
        <v>24</v>
      </c>
      <c r="C32" s="15"/>
      <c r="D32" s="20"/>
      <c r="E32" s="21">
        <v>21</v>
      </c>
      <c r="F32" s="22" t="s">
        <v>162</v>
      </c>
      <c r="G32" s="23"/>
      <c r="H32" s="23"/>
      <c r="I32" s="23">
        <v>50</v>
      </c>
      <c r="J32" s="23"/>
      <c r="K32" s="23"/>
      <c r="L32" s="24">
        <f t="shared" si="0"/>
        <v>50</v>
      </c>
      <c r="M32" s="25"/>
      <c r="N32" s="23"/>
      <c r="O32" s="23"/>
      <c r="P32" s="23"/>
      <c r="Q32" s="23"/>
      <c r="R32" s="23"/>
      <c r="S32" s="23"/>
      <c r="T32" s="23"/>
      <c r="U32" s="23"/>
      <c r="V32" s="23"/>
      <c r="W32" s="26">
        <f t="shared" si="1"/>
        <v>0</v>
      </c>
      <c r="X32" s="27"/>
      <c r="Y32" s="26">
        <f t="shared" si="2"/>
        <v>50</v>
      </c>
    </row>
    <row r="33" spans="2:25" ht="12.75">
      <c r="B33" s="6">
        <v>25</v>
      </c>
      <c r="C33" s="15"/>
      <c r="D33" s="20"/>
      <c r="E33" s="21">
        <v>22</v>
      </c>
      <c r="F33" s="22" t="s">
        <v>59</v>
      </c>
      <c r="G33" s="23"/>
      <c r="H33" s="23"/>
      <c r="I33" s="23">
        <v>321</v>
      </c>
      <c r="J33" s="23"/>
      <c r="K33" s="23"/>
      <c r="L33" s="24">
        <f t="shared" si="0"/>
        <v>321</v>
      </c>
      <c r="M33" s="25"/>
      <c r="N33" s="23"/>
      <c r="O33" s="23"/>
      <c r="P33" s="23"/>
      <c r="Q33" s="23"/>
      <c r="R33" s="23"/>
      <c r="S33" s="23"/>
      <c r="T33" s="23"/>
      <c r="U33" s="23"/>
      <c r="V33" s="23"/>
      <c r="W33" s="26">
        <f t="shared" si="1"/>
        <v>0</v>
      </c>
      <c r="X33" s="27"/>
      <c r="Y33" s="26">
        <f t="shared" si="2"/>
        <v>321</v>
      </c>
    </row>
    <row r="34" spans="2:25" ht="12.75">
      <c r="B34" s="6">
        <v>26</v>
      </c>
      <c r="C34" s="15"/>
      <c r="D34" s="20"/>
      <c r="E34" s="21">
        <v>23</v>
      </c>
      <c r="F34" s="22" t="s">
        <v>163</v>
      </c>
      <c r="G34" s="23"/>
      <c r="H34" s="23"/>
      <c r="I34" s="23">
        <v>293</v>
      </c>
      <c r="J34" s="23"/>
      <c r="K34" s="23"/>
      <c r="L34" s="24">
        <f t="shared" si="0"/>
        <v>293</v>
      </c>
      <c r="M34" s="25"/>
      <c r="N34" s="23"/>
      <c r="O34" s="23"/>
      <c r="P34" s="23"/>
      <c r="Q34" s="23"/>
      <c r="R34" s="23"/>
      <c r="S34" s="23"/>
      <c r="T34" s="23"/>
      <c r="U34" s="23"/>
      <c r="V34" s="23"/>
      <c r="W34" s="26">
        <f t="shared" si="1"/>
        <v>0</v>
      </c>
      <c r="X34" s="27"/>
      <c r="Y34" s="26">
        <f t="shared" si="2"/>
        <v>293</v>
      </c>
    </row>
    <row r="35" spans="2:25" ht="12.75">
      <c r="B35" s="6">
        <v>27</v>
      </c>
      <c r="C35" s="11">
        <v>2</v>
      </c>
      <c r="D35" s="82" t="s">
        <v>164</v>
      </c>
      <c r="E35" s="82"/>
      <c r="F35" s="82"/>
      <c r="G35" s="12">
        <v>8017</v>
      </c>
      <c r="H35" s="12">
        <v>2983</v>
      </c>
      <c r="I35" s="12">
        <v>8450</v>
      </c>
      <c r="J35" s="12"/>
      <c r="K35" s="12"/>
      <c r="L35" s="13">
        <f t="shared" si="0"/>
        <v>19450</v>
      </c>
      <c r="M35" s="10"/>
      <c r="N35" s="12"/>
      <c r="O35" s="12"/>
      <c r="P35" s="12"/>
      <c r="Q35" s="12"/>
      <c r="R35" s="12"/>
      <c r="S35" s="12"/>
      <c r="T35" s="12"/>
      <c r="U35" s="12"/>
      <c r="V35" s="12"/>
      <c r="W35" s="13">
        <f t="shared" si="1"/>
        <v>0</v>
      </c>
      <c r="Y35" s="13">
        <f t="shared" si="2"/>
        <v>19450</v>
      </c>
    </row>
    <row r="36" spans="2:25" ht="12.75">
      <c r="B36" s="6">
        <v>28</v>
      </c>
      <c r="C36" s="15"/>
      <c r="D36" s="16" t="s">
        <v>165</v>
      </c>
      <c r="E36" s="83" t="s">
        <v>166</v>
      </c>
      <c r="F36" s="83"/>
      <c r="G36" s="17">
        <v>8017</v>
      </c>
      <c r="H36" s="17">
        <v>2983</v>
      </c>
      <c r="I36" s="17">
        <v>8450</v>
      </c>
      <c r="J36" s="17"/>
      <c r="K36" s="17"/>
      <c r="L36" s="18">
        <f t="shared" si="0"/>
        <v>19450</v>
      </c>
      <c r="M36" s="10"/>
      <c r="N36" s="17"/>
      <c r="O36" s="17"/>
      <c r="P36" s="17"/>
      <c r="Q36" s="17"/>
      <c r="R36" s="17"/>
      <c r="S36" s="17"/>
      <c r="T36" s="17"/>
      <c r="U36" s="17"/>
      <c r="V36" s="17"/>
      <c r="W36" s="19">
        <f t="shared" si="1"/>
        <v>0</v>
      </c>
      <c r="X36" s="14"/>
      <c r="Y36" s="19">
        <f t="shared" si="2"/>
        <v>19450</v>
      </c>
    </row>
    <row r="37" spans="2:25" ht="12.75">
      <c r="B37" s="6">
        <v>29</v>
      </c>
      <c r="C37" s="15"/>
      <c r="D37" s="20"/>
      <c r="E37" s="21">
        <v>1</v>
      </c>
      <c r="F37" s="22" t="s">
        <v>62</v>
      </c>
      <c r="G37" s="23"/>
      <c r="H37" s="23"/>
      <c r="I37" s="23">
        <v>5000</v>
      </c>
      <c r="J37" s="23"/>
      <c r="K37" s="23"/>
      <c r="L37" s="24">
        <f t="shared" si="0"/>
        <v>5000</v>
      </c>
      <c r="M37" s="25"/>
      <c r="N37" s="23"/>
      <c r="O37" s="23"/>
      <c r="P37" s="23"/>
      <c r="Q37" s="23"/>
      <c r="R37" s="23"/>
      <c r="S37" s="23"/>
      <c r="T37" s="23"/>
      <c r="U37" s="23"/>
      <c r="V37" s="23"/>
      <c r="W37" s="26">
        <f t="shared" si="1"/>
        <v>0</v>
      </c>
      <c r="X37" s="27"/>
      <c r="Y37" s="26">
        <f t="shared" si="2"/>
        <v>5000</v>
      </c>
    </row>
    <row r="38" spans="2:25" ht="12.75">
      <c r="B38" s="6">
        <v>30</v>
      </c>
      <c r="C38" s="15"/>
      <c r="D38" s="20"/>
      <c r="E38" s="21">
        <v>2</v>
      </c>
      <c r="F38" s="22" t="s">
        <v>167</v>
      </c>
      <c r="G38" s="23"/>
      <c r="H38" s="23"/>
      <c r="I38" s="23">
        <v>50</v>
      </c>
      <c r="J38" s="23"/>
      <c r="K38" s="23"/>
      <c r="L38" s="24">
        <f t="shared" si="0"/>
        <v>50</v>
      </c>
      <c r="M38" s="25"/>
      <c r="N38" s="23"/>
      <c r="O38" s="23"/>
      <c r="P38" s="23"/>
      <c r="Q38" s="23"/>
      <c r="R38" s="23"/>
      <c r="S38" s="23"/>
      <c r="T38" s="23"/>
      <c r="U38" s="23"/>
      <c r="V38" s="23"/>
      <c r="W38" s="26">
        <f t="shared" si="1"/>
        <v>0</v>
      </c>
      <c r="X38" s="27"/>
      <c r="Y38" s="26">
        <f t="shared" si="2"/>
        <v>50</v>
      </c>
    </row>
    <row r="39" spans="2:25" ht="22.5">
      <c r="B39" s="6">
        <v>31</v>
      </c>
      <c r="C39" s="15"/>
      <c r="D39" s="20"/>
      <c r="E39" s="21">
        <v>3</v>
      </c>
      <c r="F39" s="22" t="s">
        <v>161</v>
      </c>
      <c r="G39" s="23"/>
      <c r="H39" s="23"/>
      <c r="I39" s="23">
        <v>200</v>
      </c>
      <c r="J39" s="23"/>
      <c r="K39" s="23"/>
      <c r="L39" s="24">
        <f t="shared" si="0"/>
        <v>200</v>
      </c>
      <c r="M39" s="25"/>
      <c r="N39" s="23"/>
      <c r="O39" s="23"/>
      <c r="P39" s="23"/>
      <c r="Q39" s="23"/>
      <c r="R39" s="23"/>
      <c r="S39" s="23"/>
      <c r="T39" s="23"/>
      <c r="U39" s="23"/>
      <c r="V39" s="23"/>
      <c r="W39" s="26">
        <f t="shared" si="1"/>
        <v>0</v>
      </c>
      <c r="X39" s="27"/>
      <c r="Y39" s="26">
        <f t="shared" si="2"/>
        <v>200</v>
      </c>
    </row>
    <row r="40" spans="2:25" ht="12.75">
      <c r="B40" s="6">
        <v>32</v>
      </c>
      <c r="C40" s="15"/>
      <c r="D40" s="20"/>
      <c r="E40" s="21">
        <v>4</v>
      </c>
      <c r="F40" s="22" t="s">
        <v>52</v>
      </c>
      <c r="G40" s="23"/>
      <c r="H40" s="23"/>
      <c r="I40" s="23">
        <v>500</v>
      </c>
      <c r="J40" s="23"/>
      <c r="K40" s="23"/>
      <c r="L40" s="24">
        <f t="shared" si="0"/>
        <v>500</v>
      </c>
      <c r="M40" s="25"/>
      <c r="N40" s="23"/>
      <c r="O40" s="23"/>
      <c r="P40" s="23"/>
      <c r="Q40" s="23"/>
      <c r="R40" s="23"/>
      <c r="S40" s="23"/>
      <c r="T40" s="23"/>
      <c r="U40" s="23"/>
      <c r="V40" s="23"/>
      <c r="W40" s="26">
        <f t="shared" si="1"/>
        <v>0</v>
      </c>
      <c r="X40" s="27"/>
      <c r="Y40" s="26">
        <f t="shared" si="2"/>
        <v>500</v>
      </c>
    </row>
    <row r="41" spans="2:25" ht="12.75">
      <c r="B41" s="6">
        <v>33</v>
      </c>
      <c r="C41" s="15"/>
      <c r="D41" s="20"/>
      <c r="E41" s="21">
        <v>5</v>
      </c>
      <c r="F41" s="22" t="s">
        <v>168</v>
      </c>
      <c r="G41" s="23">
        <v>8017</v>
      </c>
      <c r="H41" s="23"/>
      <c r="I41" s="23"/>
      <c r="J41" s="23"/>
      <c r="K41" s="23"/>
      <c r="L41" s="24">
        <f aca="true" t="shared" si="3" ref="L41:L64">SUM(G41:K41)</f>
        <v>8017</v>
      </c>
      <c r="M41" s="25"/>
      <c r="N41" s="23"/>
      <c r="O41" s="23"/>
      <c r="P41" s="23"/>
      <c r="Q41" s="23"/>
      <c r="R41" s="23"/>
      <c r="S41" s="23"/>
      <c r="T41" s="23"/>
      <c r="U41" s="23"/>
      <c r="V41" s="23"/>
      <c r="W41" s="26">
        <f aca="true" t="shared" si="4" ref="W41:W64">SUM(N41:V41)</f>
        <v>0</v>
      </c>
      <c r="X41" s="27"/>
      <c r="Y41" s="26">
        <f aca="true" t="shared" si="5" ref="Y41:Y64">L41+W41</f>
        <v>8017</v>
      </c>
    </row>
    <row r="42" spans="2:25" ht="12.75">
      <c r="B42" s="6">
        <v>34</v>
      </c>
      <c r="C42" s="15"/>
      <c r="D42" s="20"/>
      <c r="E42" s="21">
        <v>6</v>
      </c>
      <c r="F42" s="22" t="s">
        <v>169</v>
      </c>
      <c r="G42" s="23"/>
      <c r="H42" s="23">
        <v>2983</v>
      </c>
      <c r="I42" s="23"/>
      <c r="J42" s="23"/>
      <c r="K42" s="23"/>
      <c r="L42" s="24">
        <f t="shared" si="3"/>
        <v>2983</v>
      </c>
      <c r="M42" s="25"/>
      <c r="N42" s="23"/>
      <c r="O42" s="23"/>
      <c r="P42" s="23"/>
      <c r="Q42" s="23"/>
      <c r="R42" s="23"/>
      <c r="S42" s="23"/>
      <c r="T42" s="23"/>
      <c r="U42" s="23"/>
      <c r="V42" s="23"/>
      <c r="W42" s="26">
        <f t="shared" si="4"/>
        <v>0</v>
      </c>
      <c r="X42" s="27"/>
      <c r="Y42" s="26">
        <f t="shared" si="5"/>
        <v>2983</v>
      </c>
    </row>
    <row r="43" spans="2:25" ht="12.75">
      <c r="B43" s="6">
        <v>35</v>
      </c>
      <c r="C43" s="15"/>
      <c r="D43" s="20"/>
      <c r="E43" s="21">
        <v>7</v>
      </c>
      <c r="F43" s="22" t="s">
        <v>170</v>
      </c>
      <c r="G43" s="23"/>
      <c r="H43" s="23"/>
      <c r="I43" s="23">
        <v>2700</v>
      </c>
      <c r="J43" s="23"/>
      <c r="K43" s="23"/>
      <c r="L43" s="24">
        <f t="shared" si="3"/>
        <v>2700</v>
      </c>
      <c r="M43" s="25"/>
      <c r="N43" s="23"/>
      <c r="O43" s="23"/>
      <c r="P43" s="23"/>
      <c r="Q43" s="23"/>
      <c r="R43" s="23"/>
      <c r="S43" s="23"/>
      <c r="T43" s="23"/>
      <c r="U43" s="23"/>
      <c r="V43" s="23"/>
      <c r="W43" s="26">
        <f t="shared" si="4"/>
        <v>0</v>
      </c>
      <c r="X43" s="27"/>
      <c r="Y43" s="26">
        <f t="shared" si="5"/>
        <v>2700</v>
      </c>
    </row>
    <row r="44" spans="2:25" ht="12.75">
      <c r="B44" s="6">
        <v>36</v>
      </c>
      <c r="C44" s="11">
        <v>3</v>
      </c>
      <c r="D44" s="82" t="s">
        <v>171</v>
      </c>
      <c r="E44" s="82"/>
      <c r="F44" s="82"/>
      <c r="G44" s="12">
        <v>18614</v>
      </c>
      <c r="H44" s="12">
        <v>6771</v>
      </c>
      <c r="I44" s="12">
        <v>3470</v>
      </c>
      <c r="J44" s="12"/>
      <c r="K44" s="12"/>
      <c r="L44" s="13">
        <f t="shared" si="3"/>
        <v>28855</v>
      </c>
      <c r="M44" s="10"/>
      <c r="N44" s="12"/>
      <c r="O44" s="12"/>
      <c r="P44" s="12"/>
      <c r="Q44" s="12"/>
      <c r="R44" s="12"/>
      <c r="S44" s="12"/>
      <c r="T44" s="12"/>
      <c r="U44" s="12"/>
      <c r="V44" s="12"/>
      <c r="W44" s="13">
        <f t="shared" si="4"/>
        <v>0</v>
      </c>
      <c r="Y44" s="13">
        <f t="shared" si="5"/>
        <v>28855</v>
      </c>
    </row>
    <row r="45" spans="2:25" ht="12.75">
      <c r="B45" s="6">
        <v>37</v>
      </c>
      <c r="C45" s="15"/>
      <c r="D45" s="16" t="s">
        <v>172</v>
      </c>
      <c r="E45" s="83" t="s">
        <v>173</v>
      </c>
      <c r="F45" s="83"/>
      <c r="G45" s="17">
        <v>18614</v>
      </c>
      <c r="H45" s="17">
        <v>6771</v>
      </c>
      <c r="I45" s="17">
        <v>3470</v>
      </c>
      <c r="J45" s="17"/>
      <c r="K45" s="17"/>
      <c r="L45" s="18">
        <f t="shared" si="3"/>
        <v>28855</v>
      </c>
      <c r="M45" s="10"/>
      <c r="N45" s="17"/>
      <c r="O45" s="17"/>
      <c r="P45" s="17"/>
      <c r="Q45" s="17"/>
      <c r="R45" s="17"/>
      <c r="S45" s="17"/>
      <c r="T45" s="17"/>
      <c r="U45" s="17"/>
      <c r="V45" s="17"/>
      <c r="W45" s="19">
        <f t="shared" si="4"/>
        <v>0</v>
      </c>
      <c r="X45" s="14"/>
      <c r="Y45" s="19">
        <f t="shared" si="5"/>
        <v>28855</v>
      </c>
    </row>
    <row r="46" spans="2:25" ht="12.75">
      <c r="B46" s="6">
        <v>38</v>
      </c>
      <c r="C46" s="15"/>
      <c r="D46" s="20"/>
      <c r="E46" s="21">
        <v>1</v>
      </c>
      <c r="F46" s="22" t="s">
        <v>90</v>
      </c>
      <c r="G46" s="23">
        <v>16220</v>
      </c>
      <c r="H46" s="23"/>
      <c r="I46" s="23"/>
      <c r="J46" s="23"/>
      <c r="K46" s="23"/>
      <c r="L46" s="24">
        <f t="shared" si="3"/>
        <v>16220</v>
      </c>
      <c r="M46" s="25"/>
      <c r="N46" s="23"/>
      <c r="O46" s="23"/>
      <c r="P46" s="23"/>
      <c r="Q46" s="23"/>
      <c r="R46" s="23"/>
      <c r="S46" s="23"/>
      <c r="T46" s="23"/>
      <c r="U46" s="23"/>
      <c r="V46" s="23"/>
      <c r="W46" s="26">
        <f t="shared" si="4"/>
        <v>0</v>
      </c>
      <c r="X46" s="27"/>
      <c r="Y46" s="26">
        <f t="shared" si="5"/>
        <v>16220</v>
      </c>
    </row>
    <row r="47" spans="2:25" ht="12.75">
      <c r="B47" s="6">
        <v>39</v>
      </c>
      <c r="C47" s="15"/>
      <c r="D47" s="20"/>
      <c r="E47" s="21">
        <v>2</v>
      </c>
      <c r="F47" s="22" t="s">
        <v>104</v>
      </c>
      <c r="G47" s="23">
        <v>894</v>
      </c>
      <c r="H47" s="23"/>
      <c r="I47" s="23"/>
      <c r="J47" s="23"/>
      <c r="K47" s="23"/>
      <c r="L47" s="24">
        <f t="shared" si="3"/>
        <v>894</v>
      </c>
      <c r="M47" s="25"/>
      <c r="N47" s="23"/>
      <c r="O47" s="23"/>
      <c r="P47" s="23"/>
      <c r="Q47" s="23"/>
      <c r="R47" s="23"/>
      <c r="S47" s="23"/>
      <c r="T47" s="23"/>
      <c r="U47" s="23"/>
      <c r="V47" s="23"/>
      <c r="W47" s="26">
        <f t="shared" si="4"/>
        <v>0</v>
      </c>
      <c r="X47" s="27"/>
      <c r="Y47" s="26">
        <f t="shared" si="5"/>
        <v>894</v>
      </c>
    </row>
    <row r="48" spans="2:25" ht="12.75">
      <c r="B48" s="6">
        <v>40</v>
      </c>
      <c r="C48" s="15"/>
      <c r="D48" s="20"/>
      <c r="E48" s="21">
        <v>3</v>
      </c>
      <c r="F48" s="22" t="s">
        <v>92</v>
      </c>
      <c r="G48" s="23">
        <v>1500</v>
      </c>
      <c r="H48" s="23"/>
      <c r="I48" s="23"/>
      <c r="J48" s="23"/>
      <c r="K48" s="23"/>
      <c r="L48" s="24">
        <f t="shared" si="3"/>
        <v>1500</v>
      </c>
      <c r="M48" s="25"/>
      <c r="N48" s="23"/>
      <c r="O48" s="23"/>
      <c r="P48" s="23"/>
      <c r="Q48" s="23"/>
      <c r="R48" s="23"/>
      <c r="S48" s="23"/>
      <c r="T48" s="23"/>
      <c r="U48" s="23"/>
      <c r="V48" s="23"/>
      <c r="W48" s="26">
        <f t="shared" si="4"/>
        <v>0</v>
      </c>
      <c r="X48" s="27"/>
      <c r="Y48" s="26">
        <f t="shared" si="5"/>
        <v>1500</v>
      </c>
    </row>
    <row r="49" spans="2:25" ht="12.75">
      <c r="B49" s="6">
        <v>41</v>
      </c>
      <c r="C49" s="15"/>
      <c r="D49" s="20"/>
      <c r="E49" s="21">
        <v>4</v>
      </c>
      <c r="F49" s="22" t="s">
        <v>174</v>
      </c>
      <c r="G49" s="23"/>
      <c r="H49" s="23">
        <v>1861</v>
      </c>
      <c r="I49" s="23"/>
      <c r="J49" s="23"/>
      <c r="K49" s="23"/>
      <c r="L49" s="24">
        <f t="shared" si="3"/>
        <v>1861</v>
      </c>
      <c r="M49" s="25"/>
      <c r="N49" s="23"/>
      <c r="O49" s="23"/>
      <c r="P49" s="23"/>
      <c r="Q49" s="23"/>
      <c r="R49" s="23"/>
      <c r="S49" s="23"/>
      <c r="T49" s="23"/>
      <c r="U49" s="23"/>
      <c r="V49" s="23"/>
      <c r="W49" s="26">
        <f t="shared" si="4"/>
        <v>0</v>
      </c>
      <c r="X49" s="27"/>
      <c r="Y49" s="26">
        <f t="shared" si="5"/>
        <v>1861</v>
      </c>
    </row>
    <row r="50" spans="2:25" ht="12.75">
      <c r="B50" s="6">
        <v>42</v>
      </c>
      <c r="C50" s="15"/>
      <c r="D50" s="20"/>
      <c r="E50" s="21">
        <v>5</v>
      </c>
      <c r="F50" s="22" t="s">
        <v>95</v>
      </c>
      <c r="G50" s="23"/>
      <c r="H50" s="23">
        <v>261</v>
      </c>
      <c r="I50" s="23"/>
      <c r="J50" s="23"/>
      <c r="K50" s="23"/>
      <c r="L50" s="24">
        <f t="shared" si="3"/>
        <v>261</v>
      </c>
      <c r="M50" s="25"/>
      <c r="N50" s="23"/>
      <c r="O50" s="23"/>
      <c r="P50" s="23"/>
      <c r="Q50" s="23"/>
      <c r="R50" s="23"/>
      <c r="S50" s="23"/>
      <c r="T50" s="23"/>
      <c r="U50" s="23"/>
      <c r="V50" s="23"/>
      <c r="W50" s="26">
        <f t="shared" si="4"/>
        <v>0</v>
      </c>
      <c r="X50" s="27"/>
      <c r="Y50" s="26">
        <f t="shared" si="5"/>
        <v>261</v>
      </c>
    </row>
    <row r="51" spans="2:25" ht="12.75">
      <c r="B51" s="6">
        <v>43</v>
      </c>
      <c r="C51" s="15"/>
      <c r="D51" s="20"/>
      <c r="E51" s="21">
        <v>6</v>
      </c>
      <c r="F51" s="22" t="s">
        <v>96</v>
      </c>
      <c r="G51" s="23"/>
      <c r="H51" s="23">
        <v>2606</v>
      </c>
      <c r="I51" s="23"/>
      <c r="J51" s="23"/>
      <c r="K51" s="23"/>
      <c r="L51" s="24">
        <f t="shared" si="3"/>
        <v>2606</v>
      </c>
      <c r="M51" s="25"/>
      <c r="N51" s="23"/>
      <c r="O51" s="23"/>
      <c r="P51" s="23"/>
      <c r="Q51" s="23"/>
      <c r="R51" s="23"/>
      <c r="S51" s="23"/>
      <c r="T51" s="23"/>
      <c r="U51" s="23"/>
      <c r="V51" s="23"/>
      <c r="W51" s="26">
        <f t="shared" si="4"/>
        <v>0</v>
      </c>
      <c r="X51" s="27"/>
      <c r="Y51" s="26">
        <f t="shared" si="5"/>
        <v>2606</v>
      </c>
    </row>
    <row r="52" spans="2:25" ht="12.75">
      <c r="B52" s="6">
        <v>44</v>
      </c>
      <c r="C52" s="15"/>
      <c r="D52" s="20"/>
      <c r="E52" s="21">
        <v>7</v>
      </c>
      <c r="F52" s="22" t="s">
        <v>97</v>
      </c>
      <c r="G52" s="23"/>
      <c r="H52" s="23">
        <v>149</v>
      </c>
      <c r="I52" s="23"/>
      <c r="J52" s="23"/>
      <c r="K52" s="23"/>
      <c r="L52" s="24">
        <f t="shared" si="3"/>
        <v>149</v>
      </c>
      <c r="M52" s="25"/>
      <c r="N52" s="23"/>
      <c r="O52" s="23"/>
      <c r="P52" s="23"/>
      <c r="Q52" s="23"/>
      <c r="R52" s="23"/>
      <c r="S52" s="23"/>
      <c r="T52" s="23"/>
      <c r="U52" s="23"/>
      <c r="V52" s="23"/>
      <c r="W52" s="26">
        <f t="shared" si="4"/>
        <v>0</v>
      </c>
      <c r="X52" s="27"/>
      <c r="Y52" s="26">
        <f t="shared" si="5"/>
        <v>149</v>
      </c>
    </row>
    <row r="53" spans="2:25" ht="12.75">
      <c r="B53" s="6">
        <v>45</v>
      </c>
      <c r="C53" s="15"/>
      <c r="D53" s="20"/>
      <c r="E53" s="21">
        <v>8</v>
      </c>
      <c r="F53" s="22" t="s">
        <v>98</v>
      </c>
      <c r="G53" s="23"/>
      <c r="H53" s="23">
        <v>558</v>
      </c>
      <c r="I53" s="23"/>
      <c r="J53" s="23"/>
      <c r="K53" s="23"/>
      <c r="L53" s="24">
        <f t="shared" si="3"/>
        <v>558</v>
      </c>
      <c r="M53" s="25"/>
      <c r="N53" s="23"/>
      <c r="O53" s="23"/>
      <c r="P53" s="23"/>
      <c r="Q53" s="23"/>
      <c r="R53" s="23"/>
      <c r="S53" s="23"/>
      <c r="T53" s="23"/>
      <c r="U53" s="23"/>
      <c r="V53" s="23"/>
      <c r="W53" s="26">
        <f t="shared" si="4"/>
        <v>0</v>
      </c>
      <c r="X53" s="27"/>
      <c r="Y53" s="26">
        <f t="shared" si="5"/>
        <v>558</v>
      </c>
    </row>
    <row r="54" spans="2:25" ht="22.5">
      <c r="B54" s="6">
        <v>46</v>
      </c>
      <c r="C54" s="15"/>
      <c r="D54" s="20"/>
      <c r="E54" s="21">
        <v>9</v>
      </c>
      <c r="F54" s="22" t="s">
        <v>99</v>
      </c>
      <c r="G54" s="23"/>
      <c r="H54" s="23">
        <v>186</v>
      </c>
      <c r="I54" s="23"/>
      <c r="J54" s="23"/>
      <c r="K54" s="23"/>
      <c r="L54" s="24">
        <f t="shared" si="3"/>
        <v>186</v>
      </c>
      <c r="M54" s="25"/>
      <c r="N54" s="23"/>
      <c r="O54" s="23"/>
      <c r="P54" s="23"/>
      <c r="Q54" s="23"/>
      <c r="R54" s="23"/>
      <c r="S54" s="23"/>
      <c r="T54" s="23"/>
      <c r="U54" s="23"/>
      <c r="V54" s="23"/>
      <c r="W54" s="26">
        <f t="shared" si="4"/>
        <v>0</v>
      </c>
      <c r="X54" s="27"/>
      <c r="Y54" s="26">
        <f t="shared" si="5"/>
        <v>186</v>
      </c>
    </row>
    <row r="55" spans="2:25" ht="22.5">
      <c r="B55" s="6">
        <v>47</v>
      </c>
      <c r="C55" s="15"/>
      <c r="D55" s="20"/>
      <c r="E55" s="21">
        <v>10</v>
      </c>
      <c r="F55" s="22" t="s">
        <v>100</v>
      </c>
      <c r="G55" s="23"/>
      <c r="H55" s="23">
        <v>884</v>
      </c>
      <c r="I55" s="23"/>
      <c r="J55" s="23"/>
      <c r="K55" s="23"/>
      <c r="L55" s="24">
        <f t="shared" si="3"/>
        <v>884</v>
      </c>
      <c r="M55" s="25"/>
      <c r="N55" s="23"/>
      <c r="O55" s="23"/>
      <c r="P55" s="23"/>
      <c r="Q55" s="23"/>
      <c r="R55" s="23"/>
      <c r="S55" s="23"/>
      <c r="T55" s="23"/>
      <c r="U55" s="23"/>
      <c r="V55" s="23"/>
      <c r="W55" s="26">
        <f t="shared" si="4"/>
        <v>0</v>
      </c>
      <c r="X55" s="27"/>
      <c r="Y55" s="26">
        <f t="shared" si="5"/>
        <v>884</v>
      </c>
    </row>
    <row r="56" spans="2:25" ht="12.75">
      <c r="B56" s="6">
        <v>48</v>
      </c>
      <c r="C56" s="15"/>
      <c r="D56" s="20"/>
      <c r="E56" s="21">
        <v>11</v>
      </c>
      <c r="F56" s="22" t="s">
        <v>159</v>
      </c>
      <c r="G56" s="23"/>
      <c r="H56" s="23">
        <v>266</v>
      </c>
      <c r="I56" s="23"/>
      <c r="J56" s="23"/>
      <c r="K56" s="23"/>
      <c r="L56" s="24">
        <f t="shared" si="3"/>
        <v>266</v>
      </c>
      <c r="M56" s="25"/>
      <c r="N56" s="23"/>
      <c r="O56" s="23"/>
      <c r="P56" s="23"/>
      <c r="Q56" s="23"/>
      <c r="R56" s="23"/>
      <c r="S56" s="23"/>
      <c r="T56" s="23"/>
      <c r="U56" s="23"/>
      <c r="V56" s="23"/>
      <c r="W56" s="26">
        <f t="shared" si="4"/>
        <v>0</v>
      </c>
      <c r="X56" s="27"/>
      <c r="Y56" s="26">
        <f t="shared" si="5"/>
        <v>266</v>
      </c>
    </row>
    <row r="57" spans="2:25" ht="22.5">
      <c r="B57" s="6">
        <v>49</v>
      </c>
      <c r="C57" s="15"/>
      <c r="D57" s="20"/>
      <c r="E57" s="21">
        <v>12</v>
      </c>
      <c r="F57" s="22" t="s">
        <v>160</v>
      </c>
      <c r="G57" s="23"/>
      <c r="H57" s="23"/>
      <c r="I57" s="23">
        <v>500</v>
      </c>
      <c r="J57" s="23"/>
      <c r="K57" s="23"/>
      <c r="L57" s="24">
        <f t="shared" si="3"/>
        <v>500</v>
      </c>
      <c r="M57" s="25"/>
      <c r="N57" s="23"/>
      <c r="O57" s="23"/>
      <c r="P57" s="23"/>
      <c r="Q57" s="23"/>
      <c r="R57" s="23"/>
      <c r="S57" s="23"/>
      <c r="T57" s="23"/>
      <c r="U57" s="23"/>
      <c r="V57" s="23"/>
      <c r="W57" s="26">
        <f t="shared" si="4"/>
        <v>0</v>
      </c>
      <c r="X57" s="27"/>
      <c r="Y57" s="26">
        <f t="shared" si="5"/>
        <v>500</v>
      </c>
    </row>
    <row r="58" spans="2:25" ht="12.75">
      <c r="B58" s="6">
        <v>50</v>
      </c>
      <c r="C58" s="15"/>
      <c r="D58" s="20"/>
      <c r="E58" s="21">
        <v>13</v>
      </c>
      <c r="F58" s="22" t="s">
        <v>28</v>
      </c>
      <c r="G58" s="23"/>
      <c r="H58" s="23"/>
      <c r="I58" s="23">
        <v>520</v>
      </c>
      <c r="J58" s="23"/>
      <c r="K58" s="23"/>
      <c r="L58" s="24">
        <f t="shared" si="3"/>
        <v>520</v>
      </c>
      <c r="M58" s="25"/>
      <c r="N58" s="23"/>
      <c r="O58" s="23"/>
      <c r="P58" s="23"/>
      <c r="Q58" s="23"/>
      <c r="R58" s="23"/>
      <c r="S58" s="23"/>
      <c r="T58" s="23"/>
      <c r="U58" s="23"/>
      <c r="V58" s="23"/>
      <c r="W58" s="26">
        <f t="shared" si="4"/>
        <v>0</v>
      </c>
      <c r="X58" s="27"/>
      <c r="Y58" s="26">
        <f t="shared" si="5"/>
        <v>520</v>
      </c>
    </row>
    <row r="59" spans="2:25" ht="12.75">
      <c r="B59" s="6">
        <v>51</v>
      </c>
      <c r="C59" s="15"/>
      <c r="D59" s="20"/>
      <c r="E59" s="21">
        <v>14</v>
      </c>
      <c r="F59" s="22" t="s">
        <v>175</v>
      </c>
      <c r="G59" s="23"/>
      <c r="H59" s="23"/>
      <c r="I59" s="23">
        <v>150</v>
      </c>
      <c r="J59" s="23"/>
      <c r="K59" s="23"/>
      <c r="L59" s="24">
        <f t="shared" si="3"/>
        <v>150</v>
      </c>
      <c r="M59" s="25"/>
      <c r="N59" s="23"/>
      <c r="O59" s="23"/>
      <c r="P59" s="23"/>
      <c r="Q59" s="23"/>
      <c r="R59" s="23"/>
      <c r="S59" s="23"/>
      <c r="T59" s="23"/>
      <c r="U59" s="23"/>
      <c r="V59" s="23"/>
      <c r="W59" s="26">
        <f t="shared" si="4"/>
        <v>0</v>
      </c>
      <c r="X59" s="27"/>
      <c r="Y59" s="26">
        <f t="shared" si="5"/>
        <v>150</v>
      </c>
    </row>
    <row r="60" spans="2:25" ht="22.5">
      <c r="B60" s="6">
        <v>52</v>
      </c>
      <c r="C60" s="15"/>
      <c r="D60" s="20"/>
      <c r="E60" s="21">
        <v>15</v>
      </c>
      <c r="F60" s="22" t="s">
        <v>176</v>
      </c>
      <c r="G60" s="23"/>
      <c r="H60" s="23"/>
      <c r="I60" s="23">
        <v>500</v>
      </c>
      <c r="J60" s="23"/>
      <c r="K60" s="23"/>
      <c r="L60" s="24">
        <f t="shared" si="3"/>
        <v>500</v>
      </c>
      <c r="M60" s="25"/>
      <c r="N60" s="23"/>
      <c r="O60" s="23"/>
      <c r="P60" s="23"/>
      <c r="Q60" s="23"/>
      <c r="R60" s="23"/>
      <c r="S60" s="23"/>
      <c r="T60" s="23"/>
      <c r="U60" s="23"/>
      <c r="V60" s="23"/>
      <c r="W60" s="26">
        <f t="shared" si="4"/>
        <v>0</v>
      </c>
      <c r="X60" s="27"/>
      <c r="Y60" s="26">
        <f t="shared" si="5"/>
        <v>500</v>
      </c>
    </row>
    <row r="61" spans="2:25" ht="12.75">
      <c r="B61" s="6">
        <v>53</v>
      </c>
      <c r="C61" s="15"/>
      <c r="D61" s="20"/>
      <c r="E61" s="21">
        <v>16</v>
      </c>
      <c r="F61" s="22" t="s">
        <v>177</v>
      </c>
      <c r="G61" s="23"/>
      <c r="H61" s="23"/>
      <c r="I61" s="23">
        <v>1000</v>
      </c>
      <c r="J61" s="23"/>
      <c r="K61" s="23"/>
      <c r="L61" s="24">
        <f t="shared" si="3"/>
        <v>1000</v>
      </c>
      <c r="M61" s="25"/>
      <c r="N61" s="23"/>
      <c r="O61" s="23"/>
      <c r="P61" s="23"/>
      <c r="Q61" s="23"/>
      <c r="R61" s="23"/>
      <c r="S61" s="23"/>
      <c r="T61" s="23"/>
      <c r="U61" s="23"/>
      <c r="V61" s="23"/>
      <c r="W61" s="26">
        <f t="shared" si="4"/>
        <v>0</v>
      </c>
      <c r="X61" s="27"/>
      <c r="Y61" s="26">
        <f t="shared" si="5"/>
        <v>1000</v>
      </c>
    </row>
    <row r="62" spans="2:25" ht="12.75">
      <c r="B62" s="6">
        <v>54</v>
      </c>
      <c r="C62" s="15"/>
      <c r="D62" s="20"/>
      <c r="E62" s="21">
        <v>17</v>
      </c>
      <c r="F62" s="22" t="s">
        <v>36</v>
      </c>
      <c r="G62" s="23"/>
      <c r="H62" s="23"/>
      <c r="I62" s="23">
        <v>500</v>
      </c>
      <c r="J62" s="23"/>
      <c r="K62" s="23"/>
      <c r="L62" s="24">
        <f t="shared" si="3"/>
        <v>500</v>
      </c>
      <c r="M62" s="25"/>
      <c r="N62" s="23"/>
      <c r="O62" s="23"/>
      <c r="P62" s="23"/>
      <c r="Q62" s="23"/>
      <c r="R62" s="23"/>
      <c r="S62" s="23"/>
      <c r="T62" s="23"/>
      <c r="U62" s="23"/>
      <c r="V62" s="23"/>
      <c r="W62" s="26">
        <f t="shared" si="4"/>
        <v>0</v>
      </c>
      <c r="X62" s="27"/>
      <c r="Y62" s="26">
        <f t="shared" si="5"/>
        <v>500</v>
      </c>
    </row>
    <row r="63" spans="2:25" ht="12.75">
      <c r="B63" s="6">
        <v>55</v>
      </c>
      <c r="C63" s="15"/>
      <c r="D63" s="20"/>
      <c r="E63" s="21">
        <v>18</v>
      </c>
      <c r="F63" s="22" t="s">
        <v>162</v>
      </c>
      <c r="G63" s="23"/>
      <c r="H63" s="23"/>
      <c r="I63" s="23">
        <v>50</v>
      </c>
      <c r="J63" s="23"/>
      <c r="K63" s="23"/>
      <c r="L63" s="24">
        <f t="shared" si="3"/>
        <v>50</v>
      </c>
      <c r="M63" s="25"/>
      <c r="N63" s="23"/>
      <c r="O63" s="23"/>
      <c r="P63" s="23"/>
      <c r="Q63" s="23"/>
      <c r="R63" s="23"/>
      <c r="S63" s="23"/>
      <c r="T63" s="23"/>
      <c r="U63" s="23"/>
      <c r="V63" s="23"/>
      <c r="W63" s="26">
        <f t="shared" si="4"/>
        <v>0</v>
      </c>
      <c r="X63" s="27"/>
      <c r="Y63" s="26">
        <f t="shared" si="5"/>
        <v>50</v>
      </c>
    </row>
    <row r="64" spans="2:25" ht="12.75">
      <c r="B64" s="6">
        <v>56</v>
      </c>
      <c r="C64" s="15"/>
      <c r="D64" s="20"/>
      <c r="E64" s="21">
        <v>19</v>
      </c>
      <c r="F64" s="22" t="s">
        <v>178</v>
      </c>
      <c r="G64" s="23"/>
      <c r="H64" s="23"/>
      <c r="I64" s="23">
        <v>250</v>
      </c>
      <c r="J64" s="23"/>
      <c r="K64" s="23"/>
      <c r="L64" s="24">
        <f t="shared" si="3"/>
        <v>250</v>
      </c>
      <c r="M64" s="25"/>
      <c r="N64" s="23"/>
      <c r="O64" s="23"/>
      <c r="P64" s="23"/>
      <c r="Q64" s="23"/>
      <c r="R64" s="23"/>
      <c r="S64" s="23"/>
      <c r="T64" s="23"/>
      <c r="U64" s="23"/>
      <c r="V64" s="23"/>
      <c r="W64" s="26">
        <f t="shared" si="4"/>
        <v>0</v>
      </c>
      <c r="X64" s="27"/>
      <c r="Y64" s="26">
        <f t="shared" si="5"/>
        <v>250</v>
      </c>
    </row>
    <row r="65" spans="2:25" ht="12.75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"/>
      <c r="Y65" s="28"/>
    </row>
  </sheetData>
  <sheetProtection/>
  <mergeCells count="33">
    <mergeCell ref="S7:S8"/>
    <mergeCell ref="R7:R8"/>
    <mergeCell ref="E6:E8"/>
    <mergeCell ref="F6:F8"/>
    <mergeCell ref="G7:G8"/>
    <mergeCell ref="Q7:Q8"/>
    <mergeCell ref="E11:F11"/>
    <mergeCell ref="D35:F35"/>
    <mergeCell ref="E36:F36"/>
    <mergeCell ref="D44:F44"/>
    <mergeCell ref="E45:F45"/>
    <mergeCell ref="D9:F9"/>
    <mergeCell ref="D10:F10"/>
    <mergeCell ref="K7:K8"/>
    <mergeCell ref="N7:N8"/>
    <mergeCell ref="O7:O8"/>
    <mergeCell ref="P7:P8"/>
    <mergeCell ref="B4:Y4"/>
    <mergeCell ref="B5:F5"/>
    <mergeCell ref="G5:K6"/>
    <mergeCell ref="L5:L8"/>
    <mergeCell ref="N5:V6"/>
    <mergeCell ref="W5:W8"/>
    <mergeCell ref="Y5:Y8"/>
    <mergeCell ref="T7:T8"/>
    <mergeCell ref="U7:U8"/>
    <mergeCell ref="V7:V8"/>
    <mergeCell ref="B6:B8"/>
    <mergeCell ref="C6:C8"/>
    <mergeCell ref="D6:D8"/>
    <mergeCell ref="H7:H8"/>
    <mergeCell ref="I7:I8"/>
    <mergeCell ref="J7:J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6"/>
  <sheetViews>
    <sheetView zoomScale="88" zoomScaleNormal="88" zoomScalePageLayoutView="0" workbookViewId="0" topLeftCell="B1">
      <selection activeCell="A1" sqref="A1:AA16384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10" width="9.140625" style="0" customWidth="1"/>
    <col min="11" max="11" width="7.7109375" style="0" customWidth="1"/>
    <col min="12" max="12" width="9.7109375" style="0" customWidth="1"/>
    <col min="13" max="13" width="0.85546875" style="0" customWidth="1"/>
    <col min="14" max="22" width="9.140625" style="0" customWidth="1"/>
    <col min="23" max="23" width="9.7109375" style="0" customWidth="1"/>
    <col min="24" max="24" width="0.71875" style="0" customWidth="1"/>
    <col min="25" max="25" width="10.140625" style="0" customWidth="1"/>
    <col min="26" max="26" width="9.28125" style="0" customWidth="1"/>
  </cols>
  <sheetData>
    <row r="1" ht="12.75" collapsed="1">
      <c r="A1" t="s">
        <v>217</v>
      </c>
    </row>
    <row r="2" ht="15.75">
      <c r="B2" s="1" t="s">
        <v>179</v>
      </c>
    </row>
    <row r="4" spans="2:25" ht="12.75">
      <c r="B4" s="69" t="s">
        <v>19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</row>
    <row r="5" spans="2:25" ht="12.75">
      <c r="B5" s="70"/>
      <c r="C5" s="70"/>
      <c r="D5" s="70"/>
      <c r="E5" s="70"/>
      <c r="F5" s="70"/>
      <c r="G5" s="71" t="s">
        <v>0</v>
      </c>
      <c r="H5" s="71"/>
      <c r="I5" s="71"/>
      <c r="J5" s="71"/>
      <c r="K5" s="71"/>
      <c r="L5" s="72" t="s">
        <v>20</v>
      </c>
      <c r="M5" s="3"/>
      <c r="N5" s="73" t="s">
        <v>1</v>
      </c>
      <c r="O5" s="73"/>
      <c r="P5" s="73"/>
      <c r="Q5" s="73"/>
      <c r="R5" s="73"/>
      <c r="S5" s="73"/>
      <c r="T5" s="73"/>
      <c r="U5" s="73"/>
      <c r="V5" s="73"/>
      <c r="W5" s="72" t="s">
        <v>20</v>
      </c>
      <c r="X5" s="4"/>
      <c r="Y5" s="74" t="s">
        <v>21</v>
      </c>
    </row>
    <row r="6" spans="2:25" ht="12.75">
      <c r="B6" s="75"/>
      <c r="C6" s="76"/>
      <c r="D6" s="76" t="s">
        <v>2</v>
      </c>
      <c r="E6" s="78"/>
      <c r="F6" s="79" t="s">
        <v>3</v>
      </c>
      <c r="G6" s="71"/>
      <c r="H6" s="71"/>
      <c r="I6" s="71"/>
      <c r="J6" s="71"/>
      <c r="K6" s="71"/>
      <c r="L6" s="72"/>
      <c r="M6" s="3"/>
      <c r="N6" s="73"/>
      <c r="O6" s="73"/>
      <c r="P6" s="73"/>
      <c r="Q6" s="73"/>
      <c r="R6" s="73"/>
      <c r="S6" s="73"/>
      <c r="T6" s="73"/>
      <c r="U6" s="73"/>
      <c r="V6" s="73"/>
      <c r="W6" s="72"/>
      <c r="X6" s="4"/>
      <c r="Y6" s="74"/>
    </row>
    <row r="7" spans="2:25" ht="12.75">
      <c r="B7" s="75"/>
      <c r="C7" s="76"/>
      <c r="D7" s="76"/>
      <c r="E7" s="78"/>
      <c r="F7" s="79"/>
      <c r="G7" s="80" t="s">
        <v>4</v>
      </c>
      <c r="H7" s="80" t="s">
        <v>6</v>
      </c>
      <c r="I7" s="80" t="s">
        <v>7</v>
      </c>
      <c r="J7" s="80" t="s">
        <v>8</v>
      </c>
      <c r="K7" s="80" t="s">
        <v>9</v>
      </c>
      <c r="L7" s="72"/>
      <c r="M7" s="3"/>
      <c r="N7" s="77" t="s">
        <v>5</v>
      </c>
      <c r="O7" s="77" t="s">
        <v>10</v>
      </c>
      <c r="P7" s="77" t="s">
        <v>11</v>
      </c>
      <c r="Q7" s="77" t="s">
        <v>12</v>
      </c>
      <c r="R7" s="77" t="s">
        <v>13</v>
      </c>
      <c r="S7" s="77" t="s">
        <v>14</v>
      </c>
      <c r="T7" s="77" t="s">
        <v>15</v>
      </c>
      <c r="U7" s="77" t="s">
        <v>16</v>
      </c>
      <c r="V7" s="77" t="s">
        <v>17</v>
      </c>
      <c r="W7" s="72"/>
      <c r="X7" s="4"/>
      <c r="Y7" s="74"/>
    </row>
    <row r="8" spans="2:25" ht="12.75">
      <c r="B8" s="75"/>
      <c r="C8" s="76"/>
      <c r="D8" s="76"/>
      <c r="E8" s="78"/>
      <c r="F8" s="79"/>
      <c r="G8" s="80"/>
      <c r="H8" s="80"/>
      <c r="I8" s="80"/>
      <c r="J8" s="80"/>
      <c r="K8" s="80"/>
      <c r="L8" s="72"/>
      <c r="M8" s="3"/>
      <c r="N8" s="77"/>
      <c r="O8" s="77"/>
      <c r="P8" s="77"/>
      <c r="Q8" s="77"/>
      <c r="R8" s="77"/>
      <c r="S8" s="77"/>
      <c r="T8" s="77"/>
      <c r="U8" s="77"/>
      <c r="V8" s="77"/>
      <c r="W8" s="72"/>
      <c r="X8" s="5"/>
      <c r="Y8" s="74"/>
    </row>
    <row r="9" spans="2:25" ht="12.75">
      <c r="B9" s="6">
        <v>1</v>
      </c>
      <c r="C9" s="7">
        <v>6</v>
      </c>
      <c r="D9" s="81" t="s">
        <v>180</v>
      </c>
      <c r="E9" s="81"/>
      <c r="F9" s="81"/>
      <c r="G9" s="8"/>
      <c r="H9" s="8"/>
      <c r="I9" s="8"/>
      <c r="J9" s="8"/>
      <c r="K9" s="8">
        <v>2597</v>
      </c>
      <c r="L9" s="9">
        <f aca="true" t="shared" si="0" ref="L9:L15">SUM(G9:K9)</f>
        <v>2597</v>
      </c>
      <c r="M9" s="10"/>
      <c r="N9" s="8"/>
      <c r="O9" s="8"/>
      <c r="P9" s="8"/>
      <c r="Q9" s="8"/>
      <c r="R9" s="8"/>
      <c r="S9" s="8"/>
      <c r="T9" s="8"/>
      <c r="U9" s="8"/>
      <c r="V9" s="8"/>
      <c r="W9" s="9">
        <f aca="true" t="shared" si="1" ref="W9:W15">SUM(N9:V9)</f>
        <v>0</v>
      </c>
      <c r="X9" s="2"/>
      <c r="Y9" s="9">
        <f aca="true" t="shared" si="2" ref="Y9:Y15">L9+W9</f>
        <v>2597</v>
      </c>
    </row>
    <row r="10" spans="2:25" ht="12.75">
      <c r="B10" s="6">
        <v>2</v>
      </c>
      <c r="C10" s="11">
        <v>1</v>
      </c>
      <c r="D10" s="82" t="s">
        <v>181</v>
      </c>
      <c r="E10" s="82"/>
      <c r="F10" s="82"/>
      <c r="G10" s="12"/>
      <c r="H10" s="12"/>
      <c r="I10" s="12"/>
      <c r="J10" s="12"/>
      <c r="K10" s="12"/>
      <c r="L10" s="13">
        <f t="shared" si="0"/>
        <v>0</v>
      </c>
      <c r="M10" s="10"/>
      <c r="N10" s="12"/>
      <c r="O10" s="12"/>
      <c r="P10" s="12"/>
      <c r="Q10" s="12"/>
      <c r="R10" s="12"/>
      <c r="S10" s="12"/>
      <c r="T10" s="12"/>
      <c r="U10" s="12"/>
      <c r="V10" s="12"/>
      <c r="W10" s="13">
        <f t="shared" si="1"/>
        <v>0</v>
      </c>
      <c r="Y10" s="13">
        <f t="shared" si="2"/>
        <v>0</v>
      </c>
    </row>
    <row r="11" spans="2:25" ht="12.75">
      <c r="B11" s="6">
        <v>3</v>
      </c>
      <c r="C11" s="15"/>
      <c r="D11" s="16" t="s">
        <v>182</v>
      </c>
      <c r="E11" s="83" t="s">
        <v>183</v>
      </c>
      <c r="F11" s="83"/>
      <c r="G11" s="17"/>
      <c r="H11" s="17"/>
      <c r="I11" s="17"/>
      <c r="J11" s="17"/>
      <c r="K11" s="17"/>
      <c r="L11" s="18">
        <f t="shared" si="0"/>
        <v>0</v>
      </c>
      <c r="M11" s="10"/>
      <c r="N11" s="17"/>
      <c r="O11" s="17"/>
      <c r="P11" s="17"/>
      <c r="Q11" s="17"/>
      <c r="R11" s="17"/>
      <c r="S11" s="17"/>
      <c r="T11" s="17"/>
      <c r="U11" s="17"/>
      <c r="V11" s="17"/>
      <c r="W11" s="19">
        <f t="shared" si="1"/>
        <v>0</v>
      </c>
      <c r="X11" s="14"/>
      <c r="Y11" s="19">
        <f t="shared" si="2"/>
        <v>0</v>
      </c>
    </row>
    <row r="12" spans="2:25" ht="12.75">
      <c r="B12" s="6">
        <v>4</v>
      </c>
      <c r="C12" s="15"/>
      <c r="D12" s="20"/>
      <c r="E12" s="21">
        <v>1</v>
      </c>
      <c r="F12" s="22" t="s">
        <v>184</v>
      </c>
      <c r="G12" s="23"/>
      <c r="H12" s="23"/>
      <c r="I12" s="23"/>
      <c r="J12" s="23"/>
      <c r="K12" s="23"/>
      <c r="L12" s="24">
        <f t="shared" si="0"/>
        <v>0</v>
      </c>
      <c r="M12" s="25"/>
      <c r="N12" s="23"/>
      <c r="O12" s="23"/>
      <c r="P12" s="23"/>
      <c r="Q12" s="23"/>
      <c r="R12" s="23"/>
      <c r="S12" s="23"/>
      <c r="T12" s="23"/>
      <c r="U12" s="23"/>
      <c r="V12" s="23"/>
      <c r="W12" s="26">
        <f t="shared" si="1"/>
        <v>0</v>
      </c>
      <c r="X12" s="27"/>
      <c r="Y12" s="26">
        <f t="shared" si="2"/>
        <v>0</v>
      </c>
    </row>
    <row r="13" spans="2:25" ht="12.75">
      <c r="B13" s="6">
        <v>5</v>
      </c>
      <c r="C13" s="11">
        <v>2</v>
      </c>
      <c r="D13" s="82" t="s">
        <v>185</v>
      </c>
      <c r="E13" s="82"/>
      <c r="F13" s="82"/>
      <c r="G13" s="12"/>
      <c r="H13" s="12"/>
      <c r="I13" s="12"/>
      <c r="J13" s="12"/>
      <c r="K13" s="12">
        <v>2597</v>
      </c>
      <c r="L13" s="13">
        <f t="shared" si="0"/>
        <v>2597</v>
      </c>
      <c r="M13" s="10"/>
      <c r="N13" s="12"/>
      <c r="O13" s="12"/>
      <c r="P13" s="12"/>
      <c r="Q13" s="12"/>
      <c r="R13" s="12"/>
      <c r="S13" s="12"/>
      <c r="T13" s="12"/>
      <c r="U13" s="12"/>
      <c r="V13" s="12"/>
      <c r="W13" s="13">
        <f t="shared" si="1"/>
        <v>0</v>
      </c>
      <c r="Y13" s="13">
        <f t="shared" si="2"/>
        <v>2597</v>
      </c>
    </row>
    <row r="14" spans="2:25" ht="12.75">
      <c r="B14" s="6">
        <v>6</v>
      </c>
      <c r="C14" s="15"/>
      <c r="D14" s="16" t="s">
        <v>182</v>
      </c>
      <c r="E14" s="83" t="s">
        <v>183</v>
      </c>
      <c r="F14" s="83"/>
      <c r="G14" s="17"/>
      <c r="H14" s="17"/>
      <c r="I14" s="17"/>
      <c r="J14" s="17"/>
      <c r="K14" s="17">
        <v>2597</v>
      </c>
      <c r="L14" s="18">
        <f t="shared" si="0"/>
        <v>2597</v>
      </c>
      <c r="M14" s="10"/>
      <c r="N14" s="17"/>
      <c r="O14" s="17"/>
      <c r="P14" s="17"/>
      <c r="Q14" s="17"/>
      <c r="R14" s="17"/>
      <c r="S14" s="17"/>
      <c r="T14" s="17"/>
      <c r="U14" s="17"/>
      <c r="V14" s="17"/>
      <c r="W14" s="19">
        <f t="shared" si="1"/>
        <v>0</v>
      </c>
      <c r="X14" s="14"/>
      <c r="Y14" s="19">
        <f t="shared" si="2"/>
        <v>2597</v>
      </c>
    </row>
    <row r="15" spans="2:25" ht="12.75">
      <c r="B15" s="6">
        <v>7</v>
      </c>
      <c r="C15" s="15"/>
      <c r="D15" s="20"/>
      <c r="E15" s="21">
        <v>1</v>
      </c>
      <c r="F15" s="22" t="s">
        <v>186</v>
      </c>
      <c r="G15" s="23"/>
      <c r="H15" s="23"/>
      <c r="I15" s="23"/>
      <c r="J15" s="23"/>
      <c r="K15" s="23">
        <v>2597</v>
      </c>
      <c r="L15" s="24">
        <f t="shared" si="0"/>
        <v>2597</v>
      </c>
      <c r="M15" s="25"/>
      <c r="N15" s="23"/>
      <c r="O15" s="23"/>
      <c r="P15" s="23"/>
      <c r="Q15" s="23"/>
      <c r="R15" s="23"/>
      <c r="S15" s="23"/>
      <c r="T15" s="23"/>
      <c r="U15" s="23"/>
      <c r="V15" s="23"/>
      <c r="W15" s="26">
        <f t="shared" si="1"/>
        <v>0</v>
      </c>
      <c r="X15" s="27"/>
      <c r="Y15" s="26">
        <f t="shared" si="2"/>
        <v>2597</v>
      </c>
    </row>
    <row r="16" spans="2:25" ht="12.75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"/>
      <c r="Y16" s="28"/>
    </row>
  </sheetData>
  <sheetProtection/>
  <mergeCells count="31">
    <mergeCell ref="U7:U8"/>
    <mergeCell ref="F6:F8"/>
    <mergeCell ref="G7:G8"/>
    <mergeCell ref="H7:H8"/>
    <mergeCell ref="I7:I8"/>
    <mergeCell ref="E6:E8"/>
    <mergeCell ref="E11:F11"/>
    <mergeCell ref="D13:F13"/>
    <mergeCell ref="E14:F14"/>
    <mergeCell ref="S7:S8"/>
    <mergeCell ref="T7:T8"/>
    <mergeCell ref="C6:C8"/>
    <mergeCell ref="V7:V8"/>
    <mergeCell ref="D9:F9"/>
    <mergeCell ref="D10:F10"/>
    <mergeCell ref="K7:K8"/>
    <mergeCell ref="N7:N8"/>
    <mergeCell ref="O7:O8"/>
    <mergeCell ref="P7:P8"/>
    <mergeCell ref="Q7:Q8"/>
    <mergeCell ref="R7:R8"/>
    <mergeCell ref="D6:D8"/>
    <mergeCell ref="J7:J8"/>
    <mergeCell ref="B4:Y4"/>
    <mergeCell ref="B5:F5"/>
    <mergeCell ref="G5:K6"/>
    <mergeCell ref="L5:L8"/>
    <mergeCell ref="N5:V6"/>
    <mergeCell ref="W5:W8"/>
    <mergeCell ref="Y5:Y8"/>
    <mergeCell ref="B6:B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zoomScale="88" zoomScaleNormal="88" zoomScalePageLayoutView="0" workbookViewId="0" topLeftCell="A1">
      <selection activeCell="D5" sqref="D5"/>
    </sheetView>
  </sheetViews>
  <sheetFormatPr defaultColWidth="9.140625" defaultRowHeight="12.75"/>
  <cols>
    <col min="2" max="2" width="3.00390625" style="0" customWidth="1"/>
    <col min="3" max="3" width="49.57421875" style="0" customWidth="1"/>
    <col min="4" max="7" width="10.140625" style="0" customWidth="1"/>
    <col min="8" max="8" width="10.140625" style="0" hidden="1" customWidth="1"/>
  </cols>
  <sheetData>
    <row r="1" spans="1:8" ht="13.5" collapsed="1" thickBot="1">
      <c r="A1" t="s">
        <v>217</v>
      </c>
      <c r="B1" s="2"/>
      <c r="C1" s="2"/>
      <c r="D1" s="2"/>
      <c r="E1" s="2"/>
      <c r="F1" s="2"/>
      <c r="G1" s="2"/>
      <c r="H1" s="2"/>
    </row>
    <row r="2" spans="1:9" ht="13.5" thickBot="1">
      <c r="A2" s="2"/>
      <c r="B2" s="84" t="s">
        <v>187</v>
      </c>
      <c r="C2" s="85"/>
      <c r="D2" s="86" t="s">
        <v>188</v>
      </c>
      <c r="E2" s="86"/>
      <c r="F2" s="86"/>
      <c r="G2" s="86"/>
      <c r="H2" s="86" t="s">
        <v>189</v>
      </c>
      <c r="I2" s="2"/>
    </row>
    <row r="3" spans="1:9" ht="36.75" thickBot="1">
      <c r="A3" s="2"/>
      <c r="B3" s="84"/>
      <c r="C3" s="85"/>
      <c r="D3" s="29" t="s">
        <v>190</v>
      </c>
      <c r="E3" s="30" t="s">
        <v>191</v>
      </c>
      <c r="F3" s="30" t="s">
        <v>192</v>
      </c>
      <c r="G3" s="86" t="s">
        <v>193</v>
      </c>
      <c r="H3" s="86"/>
      <c r="I3" s="2"/>
    </row>
    <row r="4" spans="1:9" ht="24.75" thickBot="1">
      <c r="A4" s="2"/>
      <c r="B4" s="84"/>
      <c r="C4" s="85"/>
      <c r="D4" s="29" t="s">
        <v>0</v>
      </c>
      <c r="E4" s="30" t="s">
        <v>1</v>
      </c>
      <c r="F4" s="30" t="s">
        <v>194</v>
      </c>
      <c r="G4" s="86"/>
      <c r="H4" s="86"/>
      <c r="I4" s="2"/>
    </row>
    <row r="5" spans="1:9" ht="12.75">
      <c r="A5" s="2"/>
      <c r="B5" s="32" t="s">
        <v>195</v>
      </c>
      <c r="C5" s="33" t="s">
        <v>196</v>
      </c>
      <c r="D5" s="34">
        <v>359306</v>
      </c>
      <c r="E5" s="34"/>
      <c r="F5" s="34"/>
      <c r="G5" s="34">
        <f aca="true" t="shared" si="0" ref="G5:G12">SUM(D5:F5)</f>
        <v>359306</v>
      </c>
      <c r="H5" s="35" t="e">
        <f>IF(#REF!&lt;&gt;0,G5/#REF!*100,"")</f>
        <v>#REF!</v>
      </c>
      <c r="I5" s="2"/>
    </row>
    <row r="6" spans="1:9" ht="12.75">
      <c r="A6" s="2"/>
      <c r="B6" s="36">
        <f aca="true" t="shared" si="1" ref="B6:B13">B5+1</f>
        <v>2</v>
      </c>
      <c r="C6" s="37" t="s">
        <v>197</v>
      </c>
      <c r="D6" s="38">
        <f>SUM(D7:D12)</f>
        <v>333131</v>
      </c>
      <c r="E6" s="38">
        <f>SUM(E7:E12)</f>
        <v>18075</v>
      </c>
      <c r="F6" s="38">
        <f>SUM(F7:F12)</f>
        <v>8100</v>
      </c>
      <c r="G6" s="39">
        <f t="shared" si="0"/>
        <v>359306</v>
      </c>
      <c r="H6" s="40" t="e">
        <f>IF(#REF!&lt;&gt;0,G6/#REF!*100,"")</f>
        <v>#REF!</v>
      </c>
      <c r="I6" s="2"/>
    </row>
    <row r="7" spans="1:9" ht="12.75">
      <c r="A7" s="2"/>
      <c r="B7" s="41">
        <f t="shared" si="1"/>
        <v>3</v>
      </c>
      <c r="C7" s="42" t="s">
        <v>198</v>
      </c>
      <c r="D7" s="45">
        <v>79140</v>
      </c>
      <c r="E7" s="45"/>
      <c r="F7" s="46"/>
      <c r="G7" s="44">
        <f t="shared" si="0"/>
        <v>79140</v>
      </c>
      <c r="H7" s="40" t="e">
        <f>IF(#REF!&lt;&gt;0,G7/#REF!*100,"")</f>
        <v>#REF!</v>
      </c>
      <c r="I7" s="2"/>
    </row>
    <row r="8" spans="1:9" ht="12.75">
      <c r="A8" s="2"/>
      <c r="B8" s="41">
        <f t="shared" si="1"/>
        <v>4</v>
      </c>
      <c r="C8" s="42" t="s">
        <v>199</v>
      </c>
      <c r="D8" s="45">
        <v>143141</v>
      </c>
      <c r="E8" s="45"/>
      <c r="F8" s="46"/>
      <c r="G8" s="44">
        <f t="shared" si="0"/>
        <v>143141</v>
      </c>
      <c r="H8" s="40" t="e">
        <f>IF(#REF!&lt;&gt;0,G8/#REF!*100,"")</f>
        <v>#REF!</v>
      </c>
      <c r="I8" s="2"/>
    </row>
    <row r="9" spans="1:9" ht="12.75">
      <c r="A9" s="2"/>
      <c r="B9" s="41">
        <f t="shared" si="1"/>
        <v>5</v>
      </c>
      <c r="C9" s="42" t="s">
        <v>200</v>
      </c>
      <c r="D9" s="45">
        <v>9664</v>
      </c>
      <c r="E9" s="45">
        <v>18075</v>
      </c>
      <c r="F9" s="46"/>
      <c r="G9" s="44">
        <f t="shared" si="0"/>
        <v>27739</v>
      </c>
      <c r="H9" s="40" t="e">
        <f>IF(#REF!&lt;&gt;0,G9/#REF!*100,"")</f>
        <v>#REF!</v>
      </c>
      <c r="I9" s="2"/>
    </row>
    <row r="10" spans="1:9" ht="12.75">
      <c r="A10" s="2"/>
      <c r="B10" s="41">
        <f t="shared" si="1"/>
        <v>6</v>
      </c>
      <c r="C10" s="42" t="s">
        <v>201</v>
      </c>
      <c r="D10" s="45">
        <v>14156</v>
      </c>
      <c r="E10" s="45"/>
      <c r="F10" s="46"/>
      <c r="G10" s="44">
        <f t="shared" si="0"/>
        <v>14156</v>
      </c>
      <c r="H10" s="40" t="e">
        <f>IF(#REF!&lt;&gt;0,G10/#REF!*100,"")</f>
        <v>#REF!</v>
      </c>
      <c r="I10" s="2"/>
    </row>
    <row r="11" spans="1:9" ht="12.75">
      <c r="A11" s="2"/>
      <c r="B11" s="41">
        <f t="shared" si="1"/>
        <v>7</v>
      </c>
      <c r="C11" s="42" t="s">
        <v>202</v>
      </c>
      <c r="D11" s="45">
        <v>84433</v>
      </c>
      <c r="E11" s="45"/>
      <c r="F11" s="46"/>
      <c r="G11" s="44">
        <f t="shared" si="0"/>
        <v>84433</v>
      </c>
      <c r="H11" s="40" t="e">
        <f>IF(#REF!&lt;&gt;0,G11/#REF!*100,"")</f>
        <v>#REF!</v>
      </c>
      <c r="I11" s="2"/>
    </row>
    <row r="12" spans="1:9" ht="13.5" thickBot="1">
      <c r="A12" s="2"/>
      <c r="B12" s="41">
        <f t="shared" si="1"/>
        <v>8</v>
      </c>
      <c r="C12" s="42" t="s">
        <v>203</v>
      </c>
      <c r="D12" s="45">
        <v>2597</v>
      </c>
      <c r="E12" s="45"/>
      <c r="F12" s="46">
        <v>8100</v>
      </c>
      <c r="G12" s="44">
        <f t="shared" si="0"/>
        <v>10697</v>
      </c>
      <c r="H12" s="40" t="e">
        <f>IF(#REF!&lt;&gt;0,G12/#REF!*100,"")</f>
        <v>#REF!</v>
      </c>
      <c r="I12" s="2"/>
    </row>
    <row r="13" spans="1:9" ht="13.5" thickBot="1">
      <c r="A13" s="2"/>
      <c r="B13" s="47">
        <f t="shared" si="1"/>
        <v>9</v>
      </c>
      <c r="C13" s="48" t="s">
        <v>204</v>
      </c>
      <c r="D13" s="49">
        <f>D5-D6</f>
        <v>26175</v>
      </c>
      <c r="E13" s="49">
        <f>E5-E6</f>
        <v>-18075</v>
      </c>
      <c r="F13" s="49">
        <f>F5-F6</f>
        <v>-8100</v>
      </c>
      <c r="G13" s="49">
        <f>G5-G6</f>
        <v>0</v>
      </c>
      <c r="H13" s="50" t="e">
        <f>IF(#REF!&lt;&gt;0,G13/#REF!*100,"")</f>
        <v>#REF!</v>
      </c>
      <c r="I13" s="2"/>
    </row>
    <row r="14" spans="2:8" ht="12.75">
      <c r="B14" s="2"/>
      <c r="C14" s="2"/>
      <c r="D14" s="2"/>
      <c r="E14" s="2"/>
      <c r="F14" s="2"/>
      <c r="G14" s="2"/>
      <c r="H14" s="2"/>
    </row>
  </sheetData>
  <sheetProtection/>
  <mergeCells count="4">
    <mergeCell ref="B2:C4"/>
    <mergeCell ref="D2:G2"/>
    <mergeCell ref="H2:H4"/>
    <mergeCell ref="G3:G4"/>
  </mergeCells>
  <printOptions gridLines="1"/>
  <pageMargins left="0.4330708661417323" right="0.2362204724409449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4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217</v>
      </c>
    </row>
    <row r="2" ht="15.75">
      <c r="B2" s="1" t="s">
        <v>18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52"/>
      <c r="C4" s="53"/>
      <c r="D4" s="53"/>
      <c r="E4" s="53"/>
      <c r="F4" s="53"/>
      <c r="G4" s="87" t="s">
        <v>205</v>
      </c>
      <c r="H4" s="88"/>
      <c r="I4" s="87" t="s">
        <v>206</v>
      </c>
      <c r="J4" s="88"/>
      <c r="K4" s="87" t="s">
        <v>207</v>
      </c>
      <c r="L4" s="87"/>
      <c r="M4" s="2"/>
    </row>
    <row r="5" spans="1:13" ht="12.75">
      <c r="A5" s="2"/>
      <c r="B5" s="51"/>
      <c r="C5" s="54"/>
      <c r="D5" s="54"/>
      <c r="E5" s="54"/>
      <c r="F5" s="54"/>
      <c r="G5" s="89" t="s">
        <v>0</v>
      </c>
      <c r="H5" s="91" t="s">
        <v>1</v>
      </c>
      <c r="I5" s="89" t="s">
        <v>0</v>
      </c>
      <c r="J5" s="91" t="s">
        <v>1</v>
      </c>
      <c r="K5" s="89" t="s">
        <v>0</v>
      </c>
      <c r="L5" s="93" t="s">
        <v>1</v>
      </c>
      <c r="M5" s="2"/>
    </row>
    <row r="6" spans="1:13" ht="12.75">
      <c r="A6" s="2"/>
      <c r="B6" s="51"/>
      <c r="C6" s="54"/>
      <c r="D6" s="54"/>
      <c r="E6" s="54"/>
      <c r="F6" s="54"/>
      <c r="G6" s="90"/>
      <c r="H6" s="92"/>
      <c r="I6" s="90"/>
      <c r="J6" s="92"/>
      <c r="K6" s="90"/>
      <c r="L6" s="94"/>
      <c r="M6" s="2"/>
    </row>
    <row r="7" spans="1:13" ht="12.75">
      <c r="A7" s="2"/>
      <c r="B7" s="56">
        <v>1</v>
      </c>
      <c r="C7" s="57">
        <v>1</v>
      </c>
      <c r="D7" s="97" t="s">
        <v>208</v>
      </c>
      <c r="E7" s="97"/>
      <c r="F7" s="98"/>
      <c r="G7" s="58">
        <v>79140</v>
      </c>
      <c r="H7" s="59"/>
      <c r="I7" s="58">
        <v>77800</v>
      </c>
      <c r="J7" s="59"/>
      <c r="K7" s="58">
        <v>77800</v>
      </c>
      <c r="L7" s="60"/>
      <c r="M7" s="2"/>
    </row>
    <row r="8" spans="1:13" ht="12.75">
      <c r="A8" s="2"/>
      <c r="B8" s="56">
        <v>2</v>
      </c>
      <c r="C8" s="55">
        <v>1</v>
      </c>
      <c r="D8" s="95" t="s">
        <v>23</v>
      </c>
      <c r="E8" s="95"/>
      <c r="F8" s="96"/>
      <c r="G8" s="61">
        <v>16101</v>
      </c>
      <c r="H8" s="37"/>
      <c r="I8" s="61">
        <v>16500</v>
      </c>
      <c r="J8" s="37"/>
      <c r="K8" s="61">
        <v>16500</v>
      </c>
      <c r="L8" s="62"/>
      <c r="M8" s="2"/>
    </row>
    <row r="9" spans="1:13" ht="12.75">
      <c r="A9" s="2"/>
      <c r="B9" s="56">
        <v>3</v>
      </c>
      <c r="C9" s="55">
        <v>2</v>
      </c>
      <c r="D9" s="95" t="s">
        <v>49</v>
      </c>
      <c r="E9" s="95"/>
      <c r="F9" s="96"/>
      <c r="G9" s="61">
        <v>21847</v>
      </c>
      <c r="H9" s="37"/>
      <c r="I9" s="61">
        <v>22000</v>
      </c>
      <c r="J9" s="37"/>
      <c r="K9" s="61">
        <v>22000</v>
      </c>
      <c r="L9" s="62"/>
      <c r="M9" s="2"/>
    </row>
    <row r="10" spans="1:13" ht="12.75">
      <c r="A10" s="2"/>
      <c r="B10" s="56">
        <v>4</v>
      </c>
      <c r="C10" s="55">
        <v>3</v>
      </c>
      <c r="D10" s="95" t="s">
        <v>68</v>
      </c>
      <c r="E10" s="95"/>
      <c r="F10" s="96"/>
      <c r="G10" s="61">
        <v>2192</v>
      </c>
      <c r="H10" s="37"/>
      <c r="I10" s="61">
        <v>700</v>
      </c>
      <c r="J10" s="37"/>
      <c r="K10" s="61">
        <v>700</v>
      </c>
      <c r="L10" s="62"/>
      <c r="M10" s="2"/>
    </row>
    <row r="11" spans="1:13" ht="12.75">
      <c r="A11" s="2"/>
      <c r="B11" s="56">
        <v>5</v>
      </c>
      <c r="C11" s="55">
        <v>4</v>
      </c>
      <c r="D11" s="95" t="s">
        <v>74</v>
      </c>
      <c r="E11" s="95"/>
      <c r="F11" s="96"/>
      <c r="G11" s="61">
        <v>25900</v>
      </c>
      <c r="H11" s="37"/>
      <c r="I11" s="61">
        <v>25500</v>
      </c>
      <c r="J11" s="37"/>
      <c r="K11" s="61">
        <v>25500</v>
      </c>
      <c r="L11" s="62"/>
      <c r="M11" s="2"/>
    </row>
    <row r="12" spans="1:13" ht="12.75">
      <c r="A12" s="2"/>
      <c r="B12" s="56">
        <v>6</v>
      </c>
      <c r="C12" s="55">
        <v>5</v>
      </c>
      <c r="D12" s="95" t="s">
        <v>78</v>
      </c>
      <c r="E12" s="95"/>
      <c r="F12" s="96"/>
      <c r="G12" s="61">
        <v>11600</v>
      </c>
      <c r="H12" s="37"/>
      <c r="I12" s="61">
        <v>11600</v>
      </c>
      <c r="J12" s="37"/>
      <c r="K12" s="61">
        <v>11600</v>
      </c>
      <c r="L12" s="62"/>
      <c r="M12" s="2"/>
    </row>
    <row r="13" spans="1:13" ht="12.75">
      <c r="A13" s="2"/>
      <c r="B13" s="56">
        <v>7</v>
      </c>
      <c r="C13" s="55">
        <v>6</v>
      </c>
      <c r="D13" s="95" t="s">
        <v>82</v>
      </c>
      <c r="E13" s="95"/>
      <c r="F13" s="96"/>
      <c r="G13" s="61">
        <v>1500</v>
      </c>
      <c r="H13" s="37"/>
      <c r="I13" s="61">
        <v>1500</v>
      </c>
      <c r="J13" s="37"/>
      <c r="K13" s="61">
        <v>1500</v>
      </c>
      <c r="L13" s="62"/>
      <c r="M13" s="2"/>
    </row>
    <row r="14" spans="2:12" ht="12.75"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</row>
  </sheetData>
  <sheetProtection/>
  <mergeCells count="16">
    <mergeCell ref="D13:F13"/>
    <mergeCell ref="D7:F7"/>
    <mergeCell ref="D8:F8"/>
    <mergeCell ref="D9:F9"/>
    <mergeCell ref="D10:F10"/>
    <mergeCell ref="D11:F11"/>
    <mergeCell ref="D12:F12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0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217</v>
      </c>
    </row>
    <row r="2" ht="15.75">
      <c r="B2" s="1" t="s">
        <v>87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52"/>
      <c r="C4" s="53"/>
      <c r="D4" s="53"/>
      <c r="E4" s="53"/>
      <c r="F4" s="53"/>
      <c r="G4" s="87" t="s">
        <v>205</v>
      </c>
      <c r="H4" s="88"/>
      <c r="I4" s="87" t="s">
        <v>206</v>
      </c>
      <c r="J4" s="88"/>
      <c r="K4" s="87" t="s">
        <v>207</v>
      </c>
      <c r="L4" s="87"/>
      <c r="M4" s="2"/>
    </row>
    <row r="5" spans="1:13" ht="12.75">
      <c r="A5" s="2"/>
      <c r="B5" s="51"/>
      <c r="C5" s="54"/>
      <c r="D5" s="54"/>
      <c r="E5" s="54"/>
      <c r="F5" s="54"/>
      <c r="G5" s="89" t="s">
        <v>0</v>
      </c>
      <c r="H5" s="91" t="s">
        <v>1</v>
      </c>
      <c r="I5" s="89" t="s">
        <v>0</v>
      </c>
      <c r="J5" s="91" t="s">
        <v>1</v>
      </c>
      <c r="K5" s="89" t="s">
        <v>0</v>
      </c>
      <c r="L5" s="93" t="s">
        <v>1</v>
      </c>
      <c r="M5" s="2"/>
    </row>
    <row r="6" spans="1:13" ht="12.75">
      <c r="A6" s="2"/>
      <c r="B6" s="51"/>
      <c r="C6" s="54"/>
      <c r="D6" s="54"/>
      <c r="E6" s="54"/>
      <c r="F6" s="54"/>
      <c r="G6" s="90"/>
      <c r="H6" s="92"/>
      <c r="I6" s="90"/>
      <c r="J6" s="92"/>
      <c r="K6" s="90"/>
      <c r="L6" s="94"/>
      <c r="M6" s="2"/>
    </row>
    <row r="7" spans="1:13" ht="12.75">
      <c r="A7" s="2"/>
      <c r="B7" s="56">
        <v>1</v>
      </c>
      <c r="C7" s="57">
        <v>2</v>
      </c>
      <c r="D7" s="97" t="s">
        <v>209</v>
      </c>
      <c r="E7" s="97"/>
      <c r="F7" s="98"/>
      <c r="G7" s="58">
        <v>143141</v>
      </c>
      <c r="H7" s="59"/>
      <c r="I7" s="58">
        <v>147700</v>
      </c>
      <c r="J7" s="59"/>
      <c r="K7" s="58">
        <v>148000</v>
      </c>
      <c r="L7" s="60"/>
      <c r="M7" s="2"/>
    </row>
    <row r="8" spans="1:13" ht="12.75">
      <c r="A8" s="2"/>
      <c r="B8" s="56">
        <v>2</v>
      </c>
      <c r="C8" s="55">
        <v>1</v>
      </c>
      <c r="D8" s="95" t="s">
        <v>89</v>
      </c>
      <c r="E8" s="95"/>
      <c r="F8" s="96"/>
      <c r="G8" s="61">
        <v>135767</v>
      </c>
      <c r="H8" s="37"/>
      <c r="I8" s="61">
        <v>140200</v>
      </c>
      <c r="J8" s="37"/>
      <c r="K8" s="61">
        <v>140500</v>
      </c>
      <c r="L8" s="62"/>
      <c r="M8" s="2"/>
    </row>
    <row r="9" spans="1:13" ht="12.75">
      <c r="A9" s="2"/>
      <c r="B9" s="56">
        <v>3</v>
      </c>
      <c r="C9" s="55">
        <v>2</v>
      </c>
      <c r="D9" s="95" t="s">
        <v>105</v>
      </c>
      <c r="E9" s="95"/>
      <c r="F9" s="96"/>
      <c r="G9" s="61">
        <v>7374</v>
      </c>
      <c r="H9" s="37"/>
      <c r="I9" s="61">
        <v>7500</v>
      </c>
      <c r="J9" s="37"/>
      <c r="K9" s="61">
        <v>7500</v>
      </c>
      <c r="L9" s="62"/>
      <c r="M9" s="2"/>
    </row>
    <row r="10" spans="2:12" ht="12.75"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</row>
  </sheetData>
  <sheetProtection/>
  <mergeCells count="12">
    <mergeCell ref="I5:I6"/>
    <mergeCell ref="J5:J6"/>
    <mergeCell ref="K5:K6"/>
    <mergeCell ref="L5:L6"/>
    <mergeCell ref="D7:F7"/>
    <mergeCell ref="D8:F8"/>
    <mergeCell ref="D9:F9"/>
    <mergeCell ref="G4:H4"/>
    <mergeCell ref="I4:J4"/>
    <mergeCell ref="K4:L4"/>
    <mergeCell ref="G5:G6"/>
    <mergeCell ref="H5:H6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PC10</cp:lastModifiedBy>
  <cp:lastPrinted>2011-12-15T10:19:12Z</cp:lastPrinted>
  <dcterms:created xsi:type="dcterms:W3CDTF">2011-12-15T10:13:10Z</dcterms:created>
  <dcterms:modified xsi:type="dcterms:W3CDTF">2011-12-21T08:37:37Z</dcterms:modified>
  <cp:category/>
  <cp:version/>
  <cp:contentType/>
  <cp:contentStatus/>
</cp:coreProperties>
</file>